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500" windowHeight="8190" windowWidth="16380" xWindow="0" yWindow="0"/>
  </bookViews>
  <sheets>
    <sheet name="Total" r:id="rId1" sheetId="1"/>
    <sheet name="S1 - -MAIN ROAD- ^DOWN TOWN" r:id="rId2" sheetId="55"/>
    <sheet name="S2 - -MAIN ROAD- ^AMASAMAN" r:id="rId3" sheetId="56"/>
    <sheet name="S3 - -MAIN ROAD- ^DOWN TOWN" r:id="rId4" sheetId="57"/>
    <sheet name="S4 - -ACCESS ROAD" r:id="rId5" sheetId="58"/>
    <sheet name="-L1 - MAIN ROAD- ^DOWN TOWN" r:id="rId6" sheetId="59"/>
    <sheet name="-L2 - MAIN ROAD- ^DOWN TOWN" r:id="rId7" sheetId="60"/>
    <sheet name="-L3 - MAIN ROAD- ^DOWN TOWN" r:id="rId8" sheetId="61"/>
    <sheet name="-L4 - MAIN ROAD- ^AMASAMAN" r:id="rId9" sheetId="62"/>
    <sheet name="-L5 - MAIN ROAD- ^AMASAMAN" r:id="rId10" sheetId="63"/>
    <sheet name="-L6 - MAIN ROAD- ^AMASAMAN" r:id="rId11" sheetId="64"/>
    <sheet name="-L7 - MAIN ROAD- ^AMASAMAN" r:id="rId12" sheetId="65"/>
    <sheet name="-L8 - SIDELINE- ^DOWN TOWN" r:id="rId13" sheetId="66"/>
    <sheet name="-L9 - SIDELINE- ^DOWN TOWN" r:id="rId14" sheetId="67"/>
    <sheet name="-L10 - ACCESS ROAD" r:id="rId15" sheetId="68"/>
    <sheet name="-L11 - ACCESS ROAD" r:id="rId16" sheetId="69"/>
  </sheets>
  <definedNames>
    <definedName localSheetId="1" name="_xlnm._FilterDatabase">'S1 - -MAIN ROAD- ^DOWN TOWN'!$B$11:$AF$11</definedName>
    <definedName localSheetId="10" name="_xlnm._FilterDatabase">'-L6 - MAIN ROAD- ^AMASAMAN'!$B$11:$AF$11</definedName>
    <definedName localSheetId="11" name="_xlnm._FilterDatabase">'-L7 - MAIN ROAD- ^AMASAMAN'!$B$11:$AF$11</definedName>
    <definedName localSheetId="12" name="_xlnm._FilterDatabase">'-L8 - SIDELINE- ^DOWN TOWN'!$B$11:$AF$11</definedName>
    <definedName localSheetId="13" name="_xlnm._FilterDatabase">'-L9 - SIDELINE- ^DOWN TOWN'!$B$11:$AF$11</definedName>
    <definedName localSheetId="14" name="_xlnm._FilterDatabase">'-L10 - ACCESS ROAD'!$B$11:$AF$11</definedName>
    <definedName localSheetId="15" name="_xlnm._FilterDatabase">'-L11 - ACCESS ROAD'!$B$11:$AF$11</definedName>
    <definedName localSheetId="2" name="_xlnm._FilterDatabase">'S2 - -MAIN ROAD- ^AMASAMAN'!$B$11:$AF$11</definedName>
    <definedName localSheetId="3" name="_xlnm._FilterDatabase">'S3 - -MAIN ROAD- ^DOWN TOWN'!$B$11:$AF$11</definedName>
    <definedName localSheetId="4" name="_xlnm._FilterDatabase">'S4 - -ACCESS ROAD'!$B$11:$AF$11</definedName>
    <definedName localSheetId="5" name="_xlnm._FilterDatabase">'-L1 - MAIN ROAD- ^DOWN TOWN'!$B$11:$AF$11</definedName>
    <definedName localSheetId="6" name="_xlnm._FilterDatabase">'-L2 - MAIN ROAD- ^DOWN TOWN'!$B$11:$AF$11</definedName>
    <definedName localSheetId="7" name="_xlnm._FilterDatabase">'-L3 - MAIN ROAD- ^DOWN TOWN'!$B$11:$AF$11</definedName>
    <definedName localSheetId="8" name="_xlnm._FilterDatabase">'-L4 - MAIN ROAD- ^AMASAMAN'!$B$11:$AF$11</definedName>
    <definedName localSheetId="9" name="_xlnm._FilterDatabase">'-L5 - MAIN ROAD- ^AMASAMAN'!$B$11:$AF$11</definedName>
    <definedName localSheetId="0" name="_xlnm._FilterDatabase">Total!$B$11:$AF$11</definedName>
    <definedName localSheetId="1" name="labels_Days">OFFSET('S1 - -MAIN ROAD- ^DOWN TOWN'!$A$11,1,0,'S1 - -MAIN ROAD- ^DOWN TOWN'!numberOfDays,1)</definedName>
    <definedName localSheetId="10" name="labels_Days">OFFSET('-L6 - MAIN ROAD- ^AMASAMAN'!$A$11,1,0,'-L6 - MAIN ROAD- ^AMASAMAN'!numberOfDays,1)</definedName>
    <definedName localSheetId="11" name="labels_Days">OFFSET('-L7 - MAIN ROAD- ^AMASAMAN'!$A$11,1,0,'-L7 - MAIN ROAD- ^AMASAMAN'!numberOfDays,1)</definedName>
    <definedName localSheetId="12" name="labels_Days">OFFSET('-L8 - SIDELINE- ^DOWN TOWN'!$A$11,1,0,'-L8 - SIDELINE- ^DOWN TOWN'!numberOfDays,1)</definedName>
    <definedName localSheetId="13" name="labels_Days">OFFSET('-L9 - SIDELINE- ^DOWN TOWN'!$A$11,1,0,'-L9 - SIDELINE- ^DOWN TOWN'!numberOfDays,1)</definedName>
    <definedName localSheetId="14" name="labels_Days">OFFSET('-L10 - ACCESS ROAD'!$A$11,1,0,'-L10 - ACCESS ROAD'!numberOfDays,1)</definedName>
    <definedName localSheetId="15" name="labels_Days">OFFSET('-L11 - ACCESS ROAD'!$A$11,1,0,'-L11 - ACCESS ROAD'!numberOfDays,1)</definedName>
    <definedName localSheetId="2" name="labels_Days">OFFSET('S2 - -MAIN ROAD- ^AMASAMAN'!$A$11,1,0,'S2 - -MAIN ROAD- ^AMASAMAN'!numberOfDays,1)</definedName>
    <definedName localSheetId="3" name="labels_Days">OFFSET('S3 - -MAIN ROAD- ^DOWN TOWN'!$A$11,1,0,'S3 - -MAIN ROAD- ^DOWN TOWN'!numberOfDays,1)</definedName>
    <definedName localSheetId="4" name="labels_Days">OFFSET('S4 - -ACCESS ROAD'!$A$11,1,0,'S4 - -ACCESS ROAD'!numberOfDays,1)</definedName>
    <definedName localSheetId="5" name="labels_Days">OFFSET('-L1 - MAIN ROAD- ^DOWN TOWN'!$A$11,1,0,'-L1 - MAIN ROAD- ^DOWN TOWN'!numberOfDays,1)</definedName>
    <definedName localSheetId="6" name="labels_Days">OFFSET('-L2 - MAIN ROAD- ^DOWN TOWN'!$A$11,1,0,'-L2 - MAIN ROAD- ^DOWN TOWN'!numberOfDays,1)</definedName>
    <definedName localSheetId="7" name="labels_Days">OFFSET('-L3 - MAIN ROAD- ^DOWN TOWN'!$A$11,1,0,'-L3 - MAIN ROAD- ^DOWN TOWN'!numberOfDays,1)</definedName>
    <definedName localSheetId="8" name="labels_Days">OFFSET('-L4 - MAIN ROAD- ^AMASAMAN'!$A$11,1,0,'-L4 - MAIN ROAD- ^AMASAMAN'!numberOfDays,1)</definedName>
    <definedName localSheetId="9" name="labels_Days">OFFSET('-L5 - MAIN ROAD- ^AMASAMAN'!$A$11,1,0,'-L5 - MAIN ROAD- ^AMASAMAN'!numberOfDays,1)</definedName>
    <definedName name="labels_Days">OFFSET(Total!$A$11,1,0,numberOfDays,1)</definedName>
    <definedName localSheetId="1" name="numberOfDays">COUNTIF('S1 - -MAIN ROAD- ^DOWN TOWN'!$A$12:$A$65536,"*")</definedName>
    <definedName localSheetId="10" name="numberOfDays">COUNTIF('-L6 - MAIN ROAD- ^AMASAMAN'!$A$12:$A$65536,"*")</definedName>
    <definedName localSheetId="11" name="numberOfDays">COUNTIF('-L7 - MAIN ROAD- ^AMASAMAN'!$A$12:$A$65536,"*")</definedName>
    <definedName localSheetId="12" name="numberOfDays">COUNTIF('-L8 - SIDELINE- ^DOWN TOWN'!$A$12:$A$65536,"*")</definedName>
    <definedName localSheetId="13" name="numberOfDays">COUNTIF('-L9 - SIDELINE- ^DOWN TOWN'!$A$12:$A$65536,"*")</definedName>
    <definedName localSheetId="14" name="numberOfDays">COUNTIF('-L10 - ACCESS ROAD'!$A$12:$A$65536,"*")</definedName>
    <definedName localSheetId="15" name="numberOfDays">COUNTIF('-L11 - ACCESS ROAD'!$A$12:$A$65536,"*")</definedName>
    <definedName localSheetId="2" name="numberOfDays">COUNTIF('S2 - -MAIN ROAD- ^AMASAMAN'!$A$12:$A$65536,"*")</definedName>
    <definedName localSheetId="3" name="numberOfDays">COUNTIF('S3 - -MAIN ROAD- ^DOWN TOWN'!$A$12:$A$65536,"*")</definedName>
    <definedName localSheetId="4" name="numberOfDays">COUNTIF('S4 - -ACCESS ROAD'!$A$12:$A$65536,"*")</definedName>
    <definedName localSheetId="5" name="numberOfDays">COUNTIF('-L1 - MAIN ROAD- ^DOWN TOWN'!$A$12:$A$65536,"*")</definedName>
    <definedName localSheetId="6" name="numberOfDays">COUNTIF('-L2 - MAIN ROAD- ^DOWN TOWN'!$A$12:$A$65536,"*")</definedName>
    <definedName localSheetId="7" name="numberOfDays">COUNTIF('-L3 - MAIN ROAD- ^DOWN TOWN'!$A$12:$A$65536,"*")</definedName>
    <definedName localSheetId="8" name="numberOfDays">COUNTIF('-L4 - MAIN ROAD- ^AMASAMAN'!$A$12:$A$65536,"*")</definedName>
    <definedName localSheetId="9" name="numberOfDays">COUNTIF('-L5 - MAIN ROAD- ^AMASAMAN'!$A$12:$A$65536,"*")</definedName>
    <definedName name="numberOfDays">COUNTIF(Total!$A$12:$A$65536,"*")</definedName>
    <definedName localSheetId="1" name="_xlnm.Print_Titles">'S1 - -MAIN ROAD- ^DOWN TOWN'!$A$1:$XFD$11</definedName>
    <definedName localSheetId="10" name="_xlnm.Print_Titles">'-L6 - MAIN ROAD- ^AMASAMAN'!$A$1:$XFD$11</definedName>
    <definedName localSheetId="11" name="_xlnm.Print_Titles">'-L7 - MAIN ROAD- ^AMASAMAN'!$A$1:$XFD$11</definedName>
    <definedName localSheetId="12" name="_xlnm.Print_Titles">'-L8 - SIDELINE- ^DOWN TOWN'!$A$1:$XFD$11</definedName>
    <definedName localSheetId="13" name="_xlnm.Print_Titles">'-L9 - SIDELINE- ^DOWN TOWN'!$A$1:$XFD$11</definedName>
    <definedName localSheetId="14" name="_xlnm.Print_Titles">'-L10 - ACCESS ROAD'!$A$1:$XFD$11</definedName>
    <definedName localSheetId="15" name="_xlnm.Print_Titles">'-L11 - ACCESS ROAD'!$A$1:$XFD$11</definedName>
    <definedName localSheetId="2" name="_xlnm.Print_Titles">'S2 - -MAIN ROAD- ^AMASAMAN'!$A$1:$XFD$11</definedName>
    <definedName localSheetId="3" name="_xlnm.Print_Titles">'S3 - -MAIN ROAD- ^DOWN TOWN'!$A$1:$XFD$11</definedName>
    <definedName localSheetId="4" name="_xlnm.Print_Titles">'S4 - -ACCESS ROAD'!$A$1:$XFD$11</definedName>
    <definedName localSheetId="5" name="_xlnm.Print_Titles">'-L1 - MAIN ROAD- ^DOWN TOWN'!$A$1:$XFD$11</definedName>
    <definedName localSheetId="6" name="_xlnm.Print_Titles">'-L2 - MAIN ROAD- ^DOWN TOWN'!$A$1:$XFD$11</definedName>
    <definedName localSheetId="7" name="_xlnm.Print_Titles">'-L3 - MAIN ROAD- ^DOWN TOWN'!$A$1:$XFD$11</definedName>
    <definedName localSheetId="8" name="_xlnm.Print_Titles">'-L4 - MAIN ROAD- ^AMASAMAN'!$A$1:$XFD$11</definedName>
    <definedName localSheetId="9" name="_xlnm.Print_Titles">'-L5 - MAIN ROAD- ^AMASAMAN'!$A$1:$XFD$11</definedName>
    <definedName localSheetId="0" name="_xlnm.Print_Titles">Total!$1:$11</definedName>
    <definedName localSheetId="1" name="values_RushHour">OFFSET('S1 - -MAIN ROAD- ^DOWN TOWN'!$AA$11,1,0,'S1 - -MAIN ROAD- ^DOWN TOWN'!numberOfDays,1)</definedName>
    <definedName localSheetId="10" name="values_RushHour">OFFSET('-L6 - MAIN ROAD- ^AMASAMAN'!$AA$11,1,0,'-L6 - MAIN ROAD- ^AMASAMAN'!numberOfDays,1)</definedName>
    <definedName localSheetId="11" name="values_RushHour">OFFSET('-L7 - MAIN ROAD- ^AMASAMAN'!$AA$11,1,0,'-L7 - MAIN ROAD- ^AMASAMAN'!numberOfDays,1)</definedName>
    <definedName localSheetId="12" name="values_RushHour">OFFSET('-L8 - SIDELINE- ^DOWN TOWN'!$AA$11,1,0,'-L8 - SIDELINE- ^DOWN TOWN'!numberOfDays,1)</definedName>
    <definedName localSheetId="13" name="values_RushHour">OFFSET('-L9 - SIDELINE- ^DOWN TOWN'!$AA$11,1,0,'-L9 - SIDELINE- ^DOWN TOWN'!numberOfDays,1)</definedName>
    <definedName localSheetId="14" name="values_RushHour">OFFSET('-L10 - ACCESS ROAD'!$AA$11,1,0,'-L10 - ACCESS ROAD'!numberOfDays,1)</definedName>
    <definedName localSheetId="15" name="values_RushHour">OFFSET('-L11 - ACCESS ROAD'!$AA$11,1,0,'-L11 - ACCESS ROAD'!numberOfDays,1)</definedName>
    <definedName localSheetId="2" name="values_RushHour">OFFSET('S2 - -MAIN ROAD- ^AMASAMAN'!$AA$11,1,0,'S2 - -MAIN ROAD- ^AMASAMAN'!numberOfDays,1)</definedName>
    <definedName localSheetId="3" name="values_RushHour">OFFSET('S3 - -MAIN ROAD- ^DOWN TOWN'!$AA$11,1,0,'S3 - -MAIN ROAD- ^DOWN TOWN'!numberOfDays,1)</definedName>
    <definedName localSheetId="4" name="values_RushHour">OFFSET('S4 - -ACCESS ROAD'!$AA$11,1,0,'S4 - -ACCESS ROAD'!numberOfDays,1)</definedName>
    <definedName localSheetId="5" name="values_RushHour">OFFSET('-L1 - MAIN ROAD- ^DOWN TOWN'!$AA$11,1,0,'-L1 - MAIN ROAD- ^DOWN TOWN'!numberOfDays,1)</definedName>
    <definedName localSheetId="6" name="values_RushHour">OFFSET('-L2 - MAIN ROAD- ^DOWN TOWN'!$AA$11,1,0,'-L2 - MAIN ROAD- ^DOWN TOWN'!numberOfDays,1)</definedName>
    <definedName localSheetId="7" name="values_RushHour">OFFSET('-L3 - MAIN ROAD- ^DOWN TOWN'!$AA$11,1,0,'-L3 - MAIN ROAD- ^DOWN TOWN'!numberOfDays,1)</definedName>
    <definedName localSheetId="8" name="values_RushHour">OFFSET('-L4 - MAIN ROAD- ^AMASAMAN'!$AA$11,1,0,'-L4 - MAIN ROAD- ^AMASAMAN'!numberOfDays,1)</definedName>
    <definedName localSheetId="9" name="values_RushHour">OFFSET('-L5 - MAIN ROAD- ^AMASAMAN'!$AA$11,1,0,'-L5 - MAIN ROAD- ^AMASAMAN'!numberOfDays,1)</definedName>
    <definedName localSheetId="0" name="values_RushHour">OFFSET(Total!$AA$11,1,0,numberOfDays,1)</definedName>
    <definedName localSheetId="1" name="values_RushTotal">OFFSET('S1 - -MAIN ROAD- ^DOWN TOWN'!$Z$11,1,0,'S1 - -MAIN ROAD- ^DOWN TOWN'!numberOfDays,1)</definedName>
    <definedName localSheetId="10" name="values_RushTotal">OFFSET('-L6 - MAIN ROAD- ^AMASAMAN'!$Z$11,1,0,'-L6 - MAIN ROAD- ^AMASAMAN'!numberOfDays,1)</definedName>
    <definedName localSheetId="11" name="values_RushTotal">OFFSET('-L7 - MAIN ROAD- ^AMASAMAN'!$Z$11,1,0,'-L7 - MAIN ROAD- ^AMASAMAN'!numberOfDays,1)</definedName>
    <definedName localSheetId="12" name="values_RushTotal">OFFSET('-L8 - SIDELINE- ^DOWN TOWN'!$Z$11,1,0,'-L8 - SIDELINE- ^DOWN TOWN'!numberOfDays,1)</definedName>
    <definedName localSheetId="13" name="values_RushTotal">OFFSET('-L9 - SIDELINE- ^DOWN TOWN'!$Z$11,1,0,'-L9 - SIDELINE- ^DOWN TOWN'!numberOfDays,1)</definedName>
    <definedName localSheetId="14" name="values_RushTotal">OFFSET('-L10 - ACCESS ROAD'!$Z$11,1,0,'-L10 - ACCESS ROAD'!numberOfDays,1)</definedName>
    <definedName localSheetId="15" name="values_RushTotal">OFFSET('-L11 - ACCESS ROAD'!$Z$11,1,0,'-L11 - ACCESS ROAD'!numberOfDays,1)</definedName>
    <definedName localSheetId="2" name="values_RushTotal">OFFSET('S2 - -MAIN ROAD- ^AMASAMAN'!$Z$11,1,0,'S2 - -MAIN ROAD- ^AMASAMAN'!numberOfDays,1)</definedName>
    <definedName localSheetId="3" name="values_RushTotal">OFFSET('S3 - -MAIN ROAD- ^DOWN TOWN'!$Z$11,1,0,'S3 - -MAIN ROAD- ^DOWN TOWN'!numberOfDays,1)</definedName>
    <definedName localSheetId="4" name="values_RushTotal">OFFSET('S4 - -ACCESS ROAD'!$Z$11,1,0,'S4 - -ACCESS ROAD'!numberOfDays,1)</definedName>
    <definedName localSheetId="5" name="values_RushTotal">OFFSET('-L1 - MAIN ROAD- ^DOWN TOWN'!$Z$11,1,0,'-L1 - MAIN ROAD- ^DOWN TOWN'!numberOfDays,1)</definedName>
    <definedName localSheetId="6" name="values_RushTotal">OFFSET('-L2 - MAIN ROAD- ^DOWN TOWN'!$Z$11,1,0,'-L2 - MAIN ROAD- ^DOWN TOWN'!numberOfDays,1)</definedName>
    <definedName localSheetId="7" name="values_RushTotal">OFFSET('-L3 - MAIN ROAD- ^DOWN TOWN'!$Z$11,1,0,'-L3 - MAIN ROAD- ^DOWN TOWN'!numberOfDays,1)</definedName>
    <definedName localSheetId="8" name="values_RushTotal">OFFSET('-L4 - MAIN ROAD- ^AMASAMAN'!$Z$11,1,0,'-L4 - MAIN ROAD- ^AMASAMAN'!numberOfDays,1)</definedName>
    <definedName localSheetId="9" name="values_RushTotal">OFFSET('-L5 - MAIN ROAD- ^AMASAMAN'!$Z$11,1,0,'-L5 - MAIN ROAD- ^AMASAMAN'!numberOfDays,1)</definedName>
    <definedName name="values_RushTotal">OFFSET(Total!$Z$11,1,0,numberOfDays,1)</definedName>
    <definedName localSheetId="1" name="values_Total">OFFSET('S1 - -MAIN ROAD- ^DOWN TOWN'!$AF$11,1,0,'S1 - -MAIN ROAD- ^DOWN TOWN'!numberOfDays,1)</definedName>
    <definedName localSheetId="10" name="values_Total">OFFSET('-L6 - MAIN ROAD- ^AMASAMAN'!$AF$11,1,0,'-L6 - MAIN ROAD- ^AMASAMAN'!numberOfDays,1)</definedName>
    <definedName localSheetId="11" name="values_Total">OFFSET('-L7 - MAIN ROAD- ^AMASAMAN'!$AF$11,1,0,'-L7 - MAIN ROAD- ^AMASAMAN'!numberOfDays,1)</definedName>
    <definedName localSheetId="12" name="values_Total">OFFSET('-L8 - SIDELINE- ^DOWN TOWN'!$AF$11,1,0,'-L8 - SIDELINE- ^DOWN TOWN'!numberOfDays,1)</definedName>
    <definedName localSheetId="13" name="values_Total">OFFSET('-L9 - SIDELINE- ^DOWN TOWN'!$AF$11,1,0,'-L9 - SIDELINE- ^DOWN TOWN'!numberOfDays,1)</definedName>
    <definedName localSheetId="14" name="values_Total">OFFSET('-L10 - ACCESS ROAD'!$AF$11,1,0,'-L10 - ACCESS ROAD'!numberOfDays,1)</definedName>
    <definedName localSheetId="15" name="values_Total">OFFSET('-L11 - ACCESS ROAD'!$AF$11,1,0,'-L11 - ACCESS ROAD'!numberOfDays,1)</definedName>
    <definedName localSheetId="2" name="values_Total">OFFSET('S2 - -MAIN ROAD- ^AMASAMAN'!$AF$11,1,0,'S2 - -MAIN ROAD- ^AMASAMAN'!numberOfDays,1)</definedName>
    <definedName localSheetId="3" name="values_Total">OFFSET('S3 - -MAIN ROAD- ^DOWN TOWN'!$AF$11,1,0,'S3 - -MAIN ROAD- ^DOWN TOWN'!numberOfDays,1)</definedName>
    <definedName localSheetId="4" name="values_Total">OFFSET('S4 - -ACCESS ROAD'!$AF$11,1,0,'S4 - -ACCESS ROAD'!numberOfDays,1)</definedName>
    <definedName localSheetId="5" name="values_Total">OFFSET('-L1 - MAIN ROAD- ^DOWN TOWN'!$AF$11,1,0,'-L1 - MAIN ROAD- ^DOWN TOWN'!numberOfDays,1)</definedName>
    <definedName localSheetId="6" name="values_Total">OFFSET('-L2 - MAIN ROAD- ^DOWN TOWN'!$AF$11,1,0,'-L2 - MAIN ROAD- ^DOWN TOWN'!numberOfDays,1)</definedName>
    <definedName localSheetId="7" name="values_Total">OFFSET('-L3 - MAIN ROAD- ^DOWN TOWN'!$AF$11,1,0,'-L3 - MAIN ROAD- ^DOWN TOWN'!numberOfDays,1)</definedName>
    <definedName localSheetId="8" name="values_Total">OFFSET('-L4 - MAIN ROAD- ^AMASAMAN'!$AF$11,1,0,'-L4 - MAIN ROAD- ^AMASAMAN'!numberOfDays,1)</definedName>
    <definedName localSheetId="9" name="values_Total">OFFSET('-L5 - MAIN ROAD- ^AMASAMAN'!$AF$11,1,0,'-L5 - MAIN ROAD- ^AMASAMAN'!numberOfDays,1)</definedName>
    <definedName localSheetId="0" name="values_Total">OFFSET(Total!$AF$11,1,0,numberOfDays,1)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<sst xmlns="http://schemas.openxmlformats.org/spreadsheetml/2006/main" count="844" uniqueCount="42">
  <si>
    <t xml:space="preserve"> </t>
  </si>
  <si>
    <t>%</t>
  </si>
  <si>
    <t>TRAFFIC DAILY COUNTING</t>
  </si>
  <si>
    <t>Name</t>
  </si>
  <si>
    <t>Day with maximum intensity</t>
  </si>
  <si>
    <t>Location</t>
  </si>
  <si>
    <t>Hour with maximum intensity</t>
  </si>
  <si>
    <t>Description</t>
  </si>
  <si>
    <t>Time with maximum intensity (more repeated)</t>
  </si>
  <si>
    <t>Lane</t>
  </si>
  <si>
    <t>Start date</t>
  </si>
  <si>
    <t>End Date</t>
  </si>
  <si>
    <t>Date</t>
  </si>
  <si>
    <t>Hour</t>
  </si>
  <si>
    <t>Rush hour</t>
  </si>
  <si>
    <t>Intensity</t>
  </si>
  <si>
    <t>Day traffic 06-22</t>
  </si>
  <si>
    <t>Night traffic 22-06</t>
  </si>
  <si>
    <t>Total</t>
  </si>
  <si>
    <t>21022 - NSAWAM ROAD - NEOPLAN</t>
  </si>
  <si>
    <t>NSAWAM,  (Accra)</t>
  </si>
  <si>
    <t>MAIN ROAD- ^DOWN TOWN</t>
  </si>
  <si>
    <t>DOWN TOWN</t>
  </si>
  <si>
    <t>03/11/2019</t>
  </si>
  <si>
    <t>04/11/2019</t>
  </si>
  <si>
    <t>MAIN ROAD- ^AMASAMAN</t>
  </si>
  <si>
    <t>AMASAMAN</t>
  </si>
  <si>
    <t>ACCESS ROAD</t>
  </si>
  <si>
    <t>EAST</t>
  </si>
  <si>
    <t>L1 - MAIN ROAD- ^DOWN TOWN</t>
  </si>
  <si>
    <t>L2 - MAIN ROAD- ^DOWN TOWN</t>
  </si>
  <si>
    <t>L3 - MAIN ROAD- ^DOWN TOWN</t>
  </si>
  <si>
    <t>L4 - MAIN ROAD- ^AMASAMAN</t>
  </si>
  <si>
    <t>L5 - MAIN ROAD- ^AMASAMAN</t>
  </si>
  <si>
    <t>L6 - MAIN ROAD- ^AMASAMAN</t>
  </si>
  <si>
    <t>L7 - MAIN ROAD- ^AMASAMAN</t>
  </si>
  <si>
    <t>L8 - SIDELINE- ^DOWN TOWN</t>
  </si>
  <si>
    <t>L9 - SIDELINE- ^DOWN TOWN</t>
  </si>
  <si>
    <t>L10 - ACCESS ROAD</t>
  </si>
  <si>
    <t>L11 - ACCESS ROAD</t>
  </si>
  <si>
    <t/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</si>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</sst>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 %"/>
  </numFmts>
  <fonts count="7" x14ac:knownFonts="1">
    <font>
      <sz val="10"/>
      <name val="Arial"/>
      <charset val="1"/>
    </font>
    <font>
      <sz val="10"/>
      <name val="Calibri"/>
      <family val="2"/>
      <charset val="1"/>
    </font>
    <font>
      <b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sz val="14"/>
      <name val="Calibri"/>
      <family val="2"/>
    </font>
    <font>
      <name val="Calibri"/>
      <sz val="14.0"/>
      <family val="2"/>
      <b val="true"/>
    </font>
  </fonts>
  <fills count="6">
    <fill>
      <patternFill patternType="none"/>
    </fill>
    <fill>
      <patternFill patternType="gray125"/>
    </fill>
    <fill>
      <patternFill patternType="solid">
        <fgColor rgb="FFFF902C"/>
        <bgColor rgb="FFFF8080"/>
      </patternFill>
    </fill>
    <fill>
      <patternFill patternType="solid">
        <fgColor rgb="FFFAC090"/>
        <bgColor rgb="FFBFBFBF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BFBFBF"/>
      </bottom>
      <diagonal/>
    </border>
    <border>
      <left/>
      <right/>
      <top style="thin">
        <color auto="1"/>
      </top>
      <bottom style="thin">
        <color rgb="FFBFBFBF"/>
      </bottom>
      <diagonal/>
    </border>
    <border>
      <left/>
      <right style="thin">
        <color auto="1"/>
      </right>
      <top style="thin">
        <color auto="1"/>
      </top>
      <bottom style="thin">
        <color rgb="FFBFBFB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rgb="FFBFBFBF"/>
      </bottom>
      <diagonal/>
    </border>
    <border>
      <left style="medium"/>
      <right/>
      <top style="medium">
        <color auto="1"/>
      </top>
      <bottom style="thin">
        <color rgb="FFBFBFBF"/>
      </bottom>
      <diagonal/>
    </border>
    <border>
      <left style="medium"/>
      <right/>
      <top style="medium">
        <color auto="1"/>
      </top>
      <bottom style="medium">
        <color rgb="FFBFBFBF"/>
      </bottom>
      <diagonal/>
    </border>
    <border>
      <left style="medium"/>
      <right style="medium"/>
      <top style="medium">
        <color auto="1"/>
      </top>
      <bottom style="medium">
        <color rgb="FFBFBFBF"/>
      </bottom>
      <diagonal/>
    </border>
    <border>
      <left style="medium"/>
      <right style="medium"/>
      <top style="medium">
        <color rgb="000000"/>
      </top>
      <bottom style="medium">
        <color rgb="FFBFBFBF"/>
      </bottom>
      <diagonal/>
    </border>
    <border>
      <left style="medium">
        <color rgb="000000"/>
      </left>
      <right style="medium"/>
      <top style="medium">
        <color rgb="000000"/>
      </top>
      <bottom style="medium">
        <color rgb="FFBFBFBF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FFBFBFBF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</borders>
  <cellStyleXfs count="1">
    <xf borderId="0" fillId="0" fontId="0" numFmtId="0"/>
  </cellStyleXfs>
  <cellXfs count="36">
    <xf borderId="0" fillId="0" fontId="0" numFmtId="0" xfId="0"/>
    <xf applyAlignment="1" applyFont="1" borderId="0" fillId="0" fontId="1" numFmtId="0" xfId="0">
      <alignment horizontal="left" indent="1"/>
    </xf>
    <xf applyAlignment="1" applyFont="1" borderId="0" fillId="0" fontId="1" numFmtId="0" xfId="0">
      <alignment horizontal="center" vertical="center"/>
    </xf>
    <xf applyFont="1" borderId="0" fillId="0" fontId="3" numFmtId="0" xfId="0"/>
    <xf applyAlignment="1" applyFont="1" borderId="0" fillId="0" fontId="3" numFmtId="0" xfId="0">
      <alignment horizontal="left" indent="1"/>
    </xf>
    <xf applyAlignment="1" applyFont="1" applyNumberFormat="1" borderId="0" fillId="0" fontId="3" numFmtId="1" xfId="0">
      <alignment horizontal="right" indent="1" vertical="center"/>
    </xf>
    <xf applyAlignment="1" applyFont="1" borderId="0" fillId="0" fontId="3" numFmtId="0" xfId="0">
      <alignment horizontal="center" vertical="center"/>
    </xf>
    <xf applyAlignment="1" applyBorder="1" applyFont="1" borderId="0" fillId="0" fontId="3" numFmtId="0" xfId="0">
      <alignment horizontal="center" vertical="center"/>
    </xf>
    <xf applyAlignment="1" applyBorder="1" applyFill="1" applyFont="1" borderId="1" fillId="3" fontId="3" numFmtId="0" xfId="0">
      <alignment horizontal="left" indent="1" vertical="center"/>
    </xf>
    <xf applyAlignment="1" applyBorder="1" applyFill="1" applyFont="1" applyNumberFormat="1" borderId="1" fillId="3" fontId="2" numFmtId="1" xfId="0">
      <alignment horizontal="center" vertical="center"/>
    </xf>
    <xf applyAlignment="1" applyBorder="1" applyFont="1" applyNumberFormat="1" borderId="2" fillId="0" fontId="4" numFmtId="14" xfId="0">
      <alignment horizontal="left" indent="1" vertical="center"/>
    </xf>
    <xf applyAlignment="1" applyBorder="1" applyFont="1" applyNumberFormat="1" borderId="3" fillId="0" fontId="4" numFmtId="3" xfId="0">
      <alignment horizontal="center" vertical="center"/>
    </xf>
    <xf applyAlignment="1" applyBorder="1" applyFont="1" applyNumberFormat="1" borderId="4" fillId="0" fontId="4" numFmtId="3" xfId="0">
      <alignment horizontal="center" vertical="center"/>
    </xf>
    <xf applyAlignment="1" applyBorder="1" applyFont="1" applyNumberFormat="1" borderId="2" fillId="0" fontId="4" numFmtId="3" xfId="0">
      <alignment horizontal="center" vertical="center"/>
    </xf>
    <xf applyAlignment="1" applyBorder="1" applyFont="1" applyNumberFormat="1" borderId="2" fillId="0" fontId="4" numFmtId="164" xfId="0">
      <alignment horizontal="center" vertical="center"/>
    </xf>
    <xf applyAlignment="1" applyFont="1" borderId="0" fillId="0" fontId="5" numFmtId="0" xfId="0">
      <alignment horizontal="center" vertical="center"/>
    </xf>
    <xf applyAlignment="1" applyBorder="1" applyFill="1" applyFont="1" applyNumberFormat="1" borderId="3" fillId="4" fontId="4" numFmtId="3" xfId="0">
      <alignment horizontal="center" vertical="center"/>
    </xf>
    <xf applyAlignment="1" applyBorder="1" applyFill="1" applyFont="1" applyNumberFormat="1" borderId="4" fillId="4" fontId="4" numFmtId="3" xfId="0">
      <alignment horizontal="center" vertical="center"/>
    </xf>
    <xf applyAlignment="1" applyBorder="1" applyFill="1" applyFont="1" applyNumberFormat="1" borderId="3" fillId="5" fontId="4" numFmtId="3" xfId="0">
      <alignment horizontal="center" vertical="center"/>
    </xf>
    <xf applyAlignment="1" applyBorder="1" applyFill="1" applyFont="1" applyNumberFormat="1" borderId="4" fillId="5" fontId="4" numFmtId="3" xfId="0">
      <alignment horizontal="center" vertical="center"/>
    </xf>
    <xf applyAlignment="1" applyBorder="1" applyFont="1" borderId="1" fillId="0" fontId="3" numFmtId="0" xfId="0">
      <alignment horizontal="left" indent="1" vertical="center"/>
    </xf>
    <xf applyAlignment="1" applyBorder="1" applyFill="1" applyFont="1" borderId="1" fillId="2" fontId="2" numFmtId="0" xfId="0">
      <alignment horizontal="center" vertical="center"/>
    </xf>
    <xf applyAlignment="1" applyBorder="1" applyFill="1" applyFont="1" borderId="1" fillId="2" fontId="2" numFmtId="0" xfId="0">
      <alignment horizontal="left" indent="1" vertical="center"/>
    </xf>
    <xf applyAlignment="1" applyBorder="1" applyFill="1" applyFont="1" applyNumberFormat="1" borderId="1" fillId="2" fontId="2" numFmtId="1" xfId="0">
      <alignment horizontal="center" vertical="center"/>
    </xf>
    <xf applyAlignment="1" applyBorder="1" applyFill="1" applyFont="1" applyNumberFormat="1" borderId="1" fillId="2" fontId="2" numFmtId="49" xfId="0">
      <alignment horizontal="center" vertical="center" wrapText="1"/>
    </xf>
    <xf applyAlignment="1" applyBorder="1" applyFill="1" applyFont="1" applyNumberFormat="1" borderId="1" fillId="2" fontId="2" numFmtId="49" xfId="0">
      <alignment horizontal="center" vertical="center"/>
    </xf>
    <xf applyAlignment="1" applyBorder="1" applyFont="1" applyNumberFormat="1" borderId="5" fillId="0" fontId="5" numFmtId="3" xfId="0">
      <alignment horizontal="center" vertical="center"/>
    </xf>
    <xf applyAlignment="1" applyBorder="1" applyFont="1" applyNumberFormat="1" borderId="6" fillId="0" fontId="5" numFmtId="3" xfId="0">
      <alignment horizontal="center" vertical="center"/>
    </xf>
    <xf applyAlignment="1" applyBorder="1" applyFont="1" applyNumberFormat="1" borderId="7" fillId="0" fontId="5" numFmtId="3" xfId="0">
      <alignment horizontal="center" vertical="center"/>
    </xf>
    <xf applyAlignment="1" applyBorder="1" applyFont="1" applyNumberFormat="1" borderId="1" fillId="0" fontId="5" numFmtId="3" xfId="0">
      <alignment horizontal="center" vertical="center"/>
    </xf>
    <xf applyAlignment="1" applyBorder="1" applyNumberFormat="1" borderId="1" fillId="0" fontId="0" numFmtId="3" xfId="0">
      <alignment horizontal="center" vertical="center"/>
    </xf>
    <xf applyAlignment="1" applyBorder="1" applyFill="1" applyFont="1" applyNumberFormat="1" borderId="8" fillId="2" fontId="2" numFmtId="1" xfId="0">
      <alignment horizontal="center" vertical="center" wrapText="1"/>
    </xf>
    <xf applyAlignment="1" applyBorder="1" applyFill="1" applyFont="1" applyNumberFormat="1" borderId="9" fillId="2" fontId="2" numFmtId="1" xfId="0">
      <alignment horizontal="center" vertical="center" wrapText="1"/>
    </xf>
    <xf applyAlignment="1" applyBorder="1" applyFill="1" applyFont="1" borderId="1" fillId="3" fontId="5" numFmtId="0" xfId="0">
      <alignment horizontal="left" vertical="center"/>
    </xf>
    <xf applyAlignment="1" applyBorder="1" borderId="1" fillId="0" fontId="0" numFmtId="0" xfId="0">
      <alignment vertical="center"/>
    </xf>
    <xf applyAlignment="1" applyBorder="true" applyFill="1" applyFont="true" applyNumberFormat="1" borderId="17" fillId="4" fontId="6" numFmtId="3" xfId="0">
      <alignment horizontal="center" vertical="center"/>
    </xf>
  </cellXfs>
  <cellStyles count="1">
    <cellStyle builtinId="0" name="Normal" xfId="0"/>
  </cellStyles>
  <dxfs count="0"/>
  <tableStyles count="0" defaultPivotStyle="PivotStyleLight16" defaultTableStyle="TableStyleMedium2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02C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F3FFF3"/>
      <color rgb="FFCCFFFF"/>
      <color rgb="FFFF8000"/>
      <color rgb="FFFFC58B"/>
      <color rgb="FFFFB061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worksheets/sheet15.xml" Type="http://schemas.openxmlformats.org/officeDocument/2006/relationships/worksheet"/><Relationship Id="rId16" Target="worksheets/sheet16.xml" Type="http://schemas.openxmlformats.org/officeDocument/2006/relationships/worksheet"/><Relationship Id="rId2" Target="worksheets/sheet2.xml" Type="http://schemas.openxmlformats.org/officeDocument/2006/relationships/worksheet"/><Relationship Id="rId26" Target="theme/theme1.xml" Type="http://schemas.openxmlformats.org/officeDocument/2006/relationships/theme"/><Relationship Id="rId27" Target="styles.xml" Type="http://schemas.openxmlformats.org/officeDocument/2006/relationships/styles"/><Relationship Id="rId28" Target="sharedStrings.xml" Type="http://schemas.openxmlformats.org/officeDocument/2006/relationships/sharedStrings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Tema de Offic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no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7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8.bin" Type="http://schemas.openxmlformats.org/officeDocument/2006/relationships/printerSettings"/></Relationships>
</file>

<file path=xl/worksheets/_rels/sheet9.xml.rels><?xml version="1.0" encoding="UTF-8" standalone="no"?><Relationships xmlns="http://schemas.openxmlformats.org/package/2006/relationships"><Relationship Id="rId1" Target="../printerSettings/printerSettings9.bin" Type="http://schemas.openxmlformats.org/officeDocument/2006/relationships/printerSettings"/></Relationships>
</file>

<file path=xl/worksheets/_rels/sheet10.xml.rels><?xml version="1.0" encoding="UTF-8" standalone="no"?><Relationships xmlns="http://schemas.openxmlformats.org/package/2006/relationships"><Relationship Id="rId1" Target="../printerSettings/printerSettings10.bin" Type="http://schemas.openxmlformats.org/officeDocument/2006/relationships/printerSettings"/></Relationships>
</file>

<file path=xl/worksheets/_rels/sheet11.xml.rels><?xml version="1.0" encoding="UTF-8" standalone="no"?><Relationships xmlns="http://schemas.openxmlformats.org/package/2006/relationships"><Relationship Id="rId1" Target="../printerSettings/printerSettings11.bin" Type="http://schemas.openxmlformats.org/officeDocument/2006/relationships/printerSettings"/></Relationships>
</file>

<file path=xl/worksheets/_rels/sheet12.xml.rels><?xml version="1.0" encoding="UTF-8" standalone="no"?><Relationships xmlns="http://schemas.openxmlformats.org/package/2006/relationships"><Relationship Id="rId1" Target="../printerSettings/printerSettings12.bin" Type="http://schemas.openxmlformats.org/officeDocument/2006/relationships/printerSettings"/></Relationships>
</file>

<file path=xl/worksheets/_rels/sheet13.xml.rels><?xml version="1.0" encoding="UTF-8" standalone="no"?><Relationships xmlns="http://schemas.openxmlformats.org/package/2006/relationships"><Relationship Id="rId1" Target="../printerSettings/printerSettings13.bin" Type="http://schemas.openxmlformats.org/officeDocument/2006/relationships/printerSettings"/></Relationships>
</file>

<file path=xl/worksheets/_rels/sheet14.xml.rels><?xml version="1.0" encoding="UTF-8" standalone="no"?><Relationships xmlns="http://schemas.openxmlformats.org/package/2006/relationships"><Relationship Id="rId1" Target="../printerSettings/printerSettings14.bin" Type="http://schemas.openxmlformats.org/officeDocument/2006/relationships/printerSettings"/></Relationships>
</file>

<file path=xl/worksheets/_rels/sheet15.xml.rels><?xml version="1.0" encoding="UTF-8" standalone="no"?><Relationships xmlns="http://schemas.openxmlformats.org/package/2006/relationships"><Relationship Id="rId1" Target="../printerSettings/printerSettings15.bin" Type="http://schemas.openxmlformats.org/officeDocument/2006/relationships/printerSettings"/></Relationships>
</file>

<file path=xl/worksheets/_rels/sheet16.xml.rels><?xml version="1.0" encoding="UTF-8" standalone="no"?><Relationships xmlns="http://schemas.openxmlformats.org/package/2006/relationships"><Relationship Id="rId1" Target="../printerSettings/printerSettings16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tabSelected="1"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40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41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3316.0</v>
      </c>
      <c r="C12" s="16" t="n">
        <v>2788.0</v>
      </c>
      <c r="D12" s="16" t="n">
        <v>1724.0</v>
      </c>
      <c r="E12" s="16" t="n">
        <v>2356.0</v>
      </c>
      <c r="F12" s="35" t="n">
        <v>2804.0</v>
      </c>
      <c r="G12" s="17" t="n">
        <v>2410.0</v>
      </c>
      <c r="H12" s="35" t="n">
        <v>4308.0</v>
      </c>
      <c r="I12" s="18" t="n">
        <v>3072.0</v>
      </c>
      <c r="J12" s="35" t="n">
        <v>4546.0</v>
      </c>
      <c r="K12" s="18" t="n">
        <v>2906.0</v>
      </c>
      <c r="L12" s="18" t="n">
        <v>2446.0</v>
      </c>
      <c r="M12" s="18" t="n">
        <v>3748.0</v>
      </c>
      <c r="N12" s="35" t="n">
        <v>5920.0</v>
      </c>
      <c r="O12" s="18" t="n">
        <v>4316.0</v>
      </c>
      <c r="P12" s="18" t="n">
        <v>2242.0</v>
      </c>
      <c r="Q12" s="18" t="n">
        <v>3472.0</v>
      </c>
      <c r="R12" s="35" t="n">
        <v>5876.0</v>
      </c>
      <c r="S12" s="18" t="n">
        <v>3258.0</v>
      </c>
      <c r="T12" s="35" t="n">
        <v>4820.0</v>
      </c>
      <c r="U12" s="18" t="n">
        <v>2604.0</v>
      </c>
      <c r="V12" s="35" t="n">
        <v>5472.0</v>
      </c>
      <c r="W12" s="19" t="n">
        <v>4620.0</v>
      </c>
      <c r="X12" s="16" t="n">
        <v>4414.0</v>
      </c>
      <c r="Y12" s="17" t="n">
        <v>2962.0</v>
      </c>
      <c r="Z12" s="11">
        <f>MAX(B12:Y12)</f>
      </c>
      <c r="AA12" s="12">
        <f>IF(Z12&gt;0, INDIRECT(ADDRESS(11,MATCH(Z12,B12:Y12,0)+1)),"")</f>
      </c>
      <c r="AB12" s="13">
        <f>SUM(H12:W12)</f>
      </c>
      <c r="AC12" s="14">
        <f>IF(AF12&gt;0, AB12/AF12,"")</f>
      </c>
      <c r="AD12" s="13">
        <f>SUM(B12:G12) + SUM(X12:Y12)</f>
      </c>
      <c r="AE12" s="14">
        <f>IF(AF12&gt;0, AD12/AF12,"")</f>
      </c>
      <c r="AF12" s="12">
        <f>SUM(B12:Y12)</f>
      </c>
    </row>
    <row r="13" ht="24.0" customHeight="true">
      <c r="A13" s="10" t="s">
        <v>24</v>
      </c>
      <c r="B13" s="16" t="n">
        <v>2252.0</v>
      </c>
      <c r="C13" s="16" t="n">
        <v>2772.0</v>
      </c>
      <c r="D13" s="35" t="n">
        <v>2784.0</v>
      </c>
      <c r="E13" s="16" t="n">
        <v>1776.0</v>
      </c>
      <c r="F13" s="16" t="n">
        <v>3612.0</v>
      </c>
      <c r="G13" s="35" t="n">
        <v>5864.0</v>
      </c>
      <c r="H13" s="18" t="n">
        <v>4174.0</v>
      </c>
      <c r="I13" s="18" t="n">
        <v>4360.0</v>
      </c>
      <c r="J13" s="18" t="n">
        <v>5084.0</v>
      </c>
      <c r="K13" s="35" t="n">
        <v>6092.0</v>
      </c>
      <c r="L13" s="18" t="n">
        <v>4860.0</v>
      </c>
      <c r="M13" s="35" t="n">
        <v>5064.0</v>
      </c>
      <c r="N13" s="18" t="n">
        <v>2174.0</v>
      </c>
      <c r="O13" s="18" t="n">
        <v>3128.0</v>
      </c>
      <c r="P13" s="18" t="n">
        <v>4710.0</v>
      </c>
      <c r="Q13" s="18" t="n">
        <v>5322.0</v>
      </c>
      <c r="R13" s="35" t="n">
        <v>6392.0</v>
      </c>
      <c r="S13" s="18" t="n">
        <v>4180.0</v>
      </c>
      <c r="T13" s="18" t="n">
        <v>2640.0</v>
      </c>
      <c r="U13" s="35" t="n">
        <v>3360.0</v>
      </c>
      <c r="V13" s="18" t="n">
        <v>2860.0</v>
      </c>
      <c r="W13" s="35" t="n">
        <v>4288.0</v>
      </c>
      <c r="X13" s="16" t="n">
        <v>3182.0</v>
      </c>
      <c r="Y13" s="17" t="n">
        <v>3392.0</v>
      </c>
      <c r="Z13" s="11">
        <f>MAX(B13:Y13)</f>
      </c>
      <c r="AA13" s="12">
        <f>IF(Z13&gt;0, INDIRECT(ADDRESS(11,MATCH(Z13,B13:Y13,0)+1)),"")</f>
      </c>
      <c r="AB13" s="13">
        <f>SUM(H13:W13)</f>
      </c>
      <c r="AC13" s="14">
        <f>IF(AF13&gt;0, AB13/AF13,"")</f>
      </c>
      <c r="AD13" s="13">
        <f>SUM(B13:G13) + SUM(X13:Y13)</f>
      </c>
      <c r="AE13" s="14">
        <f>IF(AF13&gt;0, AD13/AF13,"")</f>
      </c>
      <c r="AF13" s="12">
        <f>SUM(B13:Y13)</f>
      </c>
      <c r="AG13"/>
    </row>
  </sheetData>
  <mergeCells count="21">
    <mergeCell ref="AD10:AE10"/>
    <mergeCell ref="V5:X5"/>
    <mergeCell ref="O3:U3"/>
    <mergeCell ref="O4:U4"/>
    <mergeCell ref="O5:U5"/>
    <mergeCell ref="B8:M8"/>
    <mergeCell ref="A1:AF1"/>
    <mergeCell ref="B3:M3"/>
    <mergeCell ref="B4:M4"/>
    <mergeCell ref="A10:A11"/>
    <mergeCell ref="B10:Y10"/>
    <mergeCell ref="Z10:AA10"/>
    <mergeCell ref="AB10:AC10"/>
    <mergeCell ref="V3:X3"/>
    <mergeCell ref="Y3:AA3"/>
    <mergeCell ref="V4:X4"/>
    <mergeCell ref="Y4:AA4"/>
    <mergeCell ref="B5:M5"/>
    <mergeCell ref="B6:M6"/>
    <mergeCell ref="B7:M7"/>
    <mergeCell ref="AF10:AF11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21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826.0</v>
      </c>
      <c r="C12" s="16" t="n">
        <v>546.0</v>
      </c>
      <c r="D12" s="16" t="n">
        <v>326.0</v>
      </c>
      <c r="E12" s="16" t="n">
        <v>336.0</v>
      </c>
      <c r="F12" s="16" t="n">
        <v>522.0</v>
      </c>
      <c r="G12" s="17" t="n">
        <v>698.0</v>
      </c>
      <c r="H12" s="18" t="n">
        <v>1258.0</v>
      </c>
      <c r="I12" s="18" t="n">
        <v>1502.0</v>
      </c>
      <c r="J12" s="35" t="n">
        <v>1702.0</v>
      </c>
      <c r="K12" s="18" t="n">
        <v>958.0</v>
      </c>
      <c r="L12" s="18"/>
      <c r="M12" s="18"/>
      <c r="N12" s="35" t="n">
        <v>2030.0</v>
      </c>
      <c r="O12" s="18" t="n">
        <v>1296.0</v>
      </c>
      <c r="P12" s="35" t="n">
        <v>1712.0</v>
      </c>
      <c r="Q12" s="18" t="n">
        <v>644.0</v>
      </c>
      <c r="R12" s="35" t="n">
        <v>1662.0</v>
      </c>
      <c r="S12" s="18" t="n">
        <v>1608.0</v>
      </c>
      <c r="T12" s="18" t="n">
        <v>142.0</v>
      </c>
      <c r="U12" s="18" t="n">
        <v>178.0</v>
      </c>
      <c r="V12" s="35" t="n">
        <v>2438.0</v>
      </c>
      <c r="W12" s="19" t="n">
        <v>1762.0</v>
      </c>
      <c r="X12" s="16" t="n">
        <v>1400.0</v>
      </c>
      <c r="Y12" s="17" t="n">
        <v>1030.0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642.0</v>
      </c>
      <c r="C13" s="16" t="n">
        <v>348.0</v>
      </c>
      <c r="D13" s="16" t="n">
        <v>280.0</v>
      </c>
      <c r="E13" s="16" t="n">
        <v>316.0</v>
      </c>
      <c r="F13" s="35" t="n">
        <v>688.0</v>
      </c>
      <c r="G13" s="17" t="n">
        <v>626.0</v>
      </c>
      <c r="H13" s="18" t="n">
        <v>200.0</v>
      </c>
      <c r="I13" s="18" t="n">
        <v>2172.0</v>
      </c>
      <c r="J13" s="35" t="n">
        <v>2194.0</v>
      </c>
      <c r="K13" s="18" t="n">
        <v>1810.0</v>
      </c>
      <c r="L13" s="18" t="n">
        <v>2008.0</v>
      </c>
      <c r="M13" s="35" t="n">
        <v>2470.0</v>
      </c>
      <c r="N13" s="18" t="n">
        <v>1174.0</v>
      </c>
      <c r="O13" s="18" t="n">
        <v>1080.0</v>
      </c>
      <c r="P13" s="18" t="n">
        <v>934.0</v>
      </c>
      <c r="Q13" s="18" t="n">
        <v>1296.0</v>
      </c>
      <c r="R13" s="18" t="n">
        <v>2262.0</v>
      </c>
      <c r="S13" s="35" t="n">
        <v>3394.0</v>
      </c>
      <c r="T13" s="18" t="n">
        <v>682.0</v>
      </c>
      <c r="U13" s="35" t="n">
        <v>1638.0</v>
      </c>
      <c r="V13" s="18" t="n">
        <v>1148.0</v>
      </c>
      <c r="W13" s="35" t="n">
        <v>2280.0</v>
      </c>
      <c r="X13" s="16" t="n">
        <v>1274.0</v>
      </c>
      <c r="Y13" s="17" t="n">
        <v>1052.0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25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2006.0</v>
      </c>
      <c r="C12" s="35" t="n">
        <v>2034.0</v>
      </c>
      <c r="D12" s="16" t="n">
        <v>1202.0</v>
      </c>
      <c r="E12" s="16" t="n">
        <v>1902.0</v>
      </c>
      <c r="F12" s="35" t="n">
        <v>1970.0</v>
      </c>
      <c r="G12" s="17" t="n">
        <v>1504.0</v>
      </c>
      <c r="H12" s="35" t="n">
        <v>2650.0</v>
      </c>
      <c r="I12" s="18" t="n">
        <v>1046.0</v>
      </c>
      <c r="J12" s="35" t="n">
        <v>2456.0</v>
      </c>
      <c r="K12" s="18" t="n">
        <v>1966.0</v>
      </c>
      <c r="L12" s="18"/>
      <c r="M12" s="18"/>
      <c r="N12" s="35" t="n">
        <v>2962.0</v>
      </c>
      <c r="O12" s="18" t="n">
        <v>2474.0</v>
      </c>
      <c r="P12" s="18" t="n">
        <v>572.0</v>
      </c>
      <c r="Q12" s="18" t="n">
        <v>2840.0</v>
      </c>
      <c r="R12" s="35" t="n">
        <v>3852.0</v>
      </c>
      <c r="S12" s="18" t="n">
        <v>1644.0</v>
      </c>
      <c r="T12" s="35" t="n">
        <v>4310.0</v>
      </c>
      <c r="U12" s="18" t="n">
        <v>1904.0</v>
      </c>
      <c r="V12" s="35" t="n">
        <v>3098.0</v>
      </c>
      <c r="W12" s="19" t="n">
        <v>2538.0</v>
      </c>
      <c r="X12" s="35" t="n">
        <v>2668.0</v>
      </c>
      <c r="Y12" s="17" t="n">
        <v>1600.0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1276.0</v>
      </c>
      <c r="C13" s="16" t="n">
        <v>2208.0</v>
      </c>
      <c r="D13" s="35" t="n">
        <v>2302.0</v>
      </c>
      <c r="E13" s="16" t="n">
        <v>1320.0</v>
      </c>
      <c r="F13" s="16" t="n">
        <v>2282.0</v>
      </c>
      <c r="G13" s="35" t="n">
        <v>4052.0</v>
      </c>
      <c r="H13" s="18" t="n">
        <v>2978.0</v>
      </c>
      <c r="I13" s="18" t="n">
        <v>2344.0</v>
      </c>
      <c r="J13" s="18" t="n">
        <v>2998.0</v>
      </c>
      <c r="K13" s="35" t="n">
        <v>4122.0</v>
      </c>
      <c r="L13" s="18" t="n">
        <v>2848.0</v>
      </c>
      <c r="M13" s="18" t="n">
        <v>1952.0</v>
      </c>
      <c r="N13" s="18" t="n">
        <v>998.0</v>
      </c>
      <c r="O13" s="18" t="n">
        <v>2022.0</v>
      </c>
      <c r="P13" s="35" t="n">
        <v>3764.0</v>
      </c>
      <c r="Q13" s="18" t="n">
        <v>2874.0</v>
      </c>
      <c r="R13" s="35" t="n">
        <v>3568.0</v>
      </c>
      <c r="S13" s="18" t="n">
        <v>1844.0</v>
      </c>
      <c r="T13" s="35" t="n">
        <v>1888.0</v>
      </c>
      <c r="U13" s="18" t="n">
        <v>1450.0</v>
      </c>
      <c r="V13" s="18" t="n">
        <v>1320.0</v>
      </c>
      <c r="W13" s="35" t="n">
        <v>1654.0</v>
      </c>
      <c r="X13" s="16" t="n">
        <v>1292.0</v>
      </c>
      <c r="Y13" s="17" t="n">
        <v>2194.0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21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528.0</v>
      </c>
      <c r="C12" s="16" t="n">
        <v>260.0</v>
      </c>
      <c r="D12" s="16" t="n">
        <v>230.0</v>
      </c>
      <c r="E12" s="16" t="n">
        <v>150.0</v>
      </c>
      <c r="F12" s="35" t="n">
        <v>368.0</v>
      </c>
      <c r="G12" s="17" t="n">
        <v>240.0</v>
      </c>
      <c r="H12" s="18" t="n">
        <v>474.0</v>
      </c>
      <c r="I12" s="35" t="n">
        <v>610.0</v>
      </c>
      <c r="J12" s="18" t="n">
        <v>458.0</v>
      </c>
      <c r="K12" s="18" t="n">
        <v>14.0</v>
      </c>
      <c r="L12" s="18"/>
      <c r="M12" s="18"/>
      <c r="N12" s="35" t="n">
        <v>1036.0</v>
      </c>
      <c r="O12" s="18" t="n">
        <v>574.0</v>
      </c>
      <c r="P12" s="18" t="n">
        <v>58.0</v>
      </c>
      <c r="Q12" s="18" t="n">
        <v>4.0</v>
      </c>
      <c r="R12" s="35" t="n">
        <v>448.0</v>
      </c>
      <c r="S12" s="18" t="n">
        <v>48.0</v>
      </c>
      <c r="T12" s="18" t="n">
        <v>444.0</v>
      </c>
      <c r="U12" s="35" t="n">
        <v>566.0</v>
      </c>
      <c r="V12" s="18" t="n">
        <v>30.0</v>
      </c>
      <c r="W12" s="19" t="n">
        <v>402.0</v>
      </c>
      <c r="X12" s="35" t="n">
        <v>404.0</v>
      </c>
      <c r="Y12" s="17" t="n">
        <v>390.0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378.0</v>
      </c>
      <c r="C13" s="16" t="n">
        <v>258.0</v>
      </c>
      <c r="D13" s="16" t="n">
        <v>252.0</v>
      </c>
      <c r="E13" s="16" t="n">
        <v>180.0</v>
      </c>
      <c r="F13" s="16" t="n">
        <v>702.0</v>
      </c>
      <c r="G13" s="35" t="n">
        <v>1288.0</v>
      </c>
      <c r="H13" s="18" t="n">
        <v>1086.0</v>
      </c>
      <c r="I13" s="18" t="n">
        <v>4.0</v>
      </c>
      <c r="J13" s="18" t="n">
        <v>86.0</v>
      </c>
      <c r="K13" s="35" t="n">
        <v>216.0</v>
      </c>
      <c r="L13" s="18" t="n">
        <v>16.0</v>
      </c>
      <c r="M13" s="35" t="n">
        <v>798.0</v>
      </c>
      <c r="N13" s="18" t="n">
        <v>10.0</v>
      </c>
      <c r="O13" s="18" t="n">
        <v>26.0</v>
      </c>
      <c r="P13" s="18" t="n">
        <v>50.0</v>
      </c>
      <c r="Q13" s="35" t="n">
        <v>1200.0</v>
      </c>
      <c r="R13" s="18" t="n">
        <v>718.0</v>
      </c>
      <c r="S13" s="18" t="n">
        <v>158.0</v>
      </c>
      <c r="T13" s="18" t="n">
        <v>70.0</v>
      </c>
      <c r="U13" s="18" t="n">
        <v>336.0</v>
      </c>
      <c r="V13" s="35" t="n">
        <v>450.0</v>
      </c>
      <c r="W13" s="19" t="n">
        <v>380.0</v>
      </c>
      <c r="X13" s="35" t="n">
        <v>630.0</v>
      </c>
      <c r="Y13" s="17" t="n">
        <v>192.0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27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28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0.0</v>
      </c>
      <c r="C12" s="16" t="n">
        <v>0.0</v>
      </c>
      <c r="D12" s="16" t="n">
        <v>0.0</v>
      </c>
      <c r="E12" s="16" t="n">
        <v>0.0</v>
      </c>
      <c r="F12" s="16" t="n">
        <v>0.0</v>
      </c>
      <c r="G12" s="17" t="n">
        <v>0.0</v>
      </c>
      <c r="H12" s="18" t="n">
        <v>0.0</v>
      </c>
      <c r="I12" s="18" t="n">
        <v>0.0</v>
      </c>
      <c r="J12" s="18" t="n">
        <v>0.0</v>
      </c>
      <c r="K12" s="18" t="n">
        <v>0.0</v>
      </c>
      <c r="L12" s="18"/>
      <c r="M12" s="18"/>
      <c r="N12" s="18" t="n">
        <v>0.0</v>
      </c>
      <c r="O12" s="18" t="n">
        <v>0.0</v>
      </c>
      <c r="P12" s="18" t="n">
        <v>0.0</v>
      </c>
      <c r="Q12" s="18" t="n">
        <v>0.0</v>
      </c>
      <c r="R12" s="18" t="n">
        <v>0.0</v>
      </c>
      <c r="S12" s="18" t="n">
        <v>0.0</v>
      </c>
      <c r="T12" s="18" t="n">
        <v>0.0</v>
      </c>
      <c r="U12" s="18" t="n">
        <v>0.0</v>
      </c>
      <c r="V12" s="18" t="n">
        <v>0.0</v>
      </c>
      <c r="W12" s="19" t="n">
        <v>0.0</v>
      </c>
      <c r="X12" s="16" t="n">
        <v>0.0</v>
      </c>
      <c r="Y12" s="17" t="n">
        <v>0.0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0.0</v>
      </c>
      <c r="C13" s="16" t="n">
        <v>0.0</v>
      </c>
      <c r="D13" s="16" t="n">
        <v>0.0</v>
      </c>
      <c r="E13" s="16" t="n">
        <v>0.0</v>
      </c>
      <c r="F13" s="16" t="n">
        <v>0.0</v>
      </c>
      <c r="G13" s="17" t="n">
        <v>0.0</v>
      </c>
      <c r="H13" s="18" t="n">
        <v>0.0</v>
      </c>
      <c r="I13" s="18" t="n">
        <v>0.0</v>
      </c>
      <c r="J13" s="18" t="n">
        <v>0.0</v>
      </c>
      <c r="K13" s="18" t="n">
        <v>0.0</v>
      </c>
      <c r="L13" s="18" t="n">
        <v>0.0</v>
      </c>
      <c r="M13" s="18" t="n">
        <v>0.0</v>
      </c>
      <c r="N13" s="18" t="n">
        <v>0.0</v>
      </c>
      <c r="O13" s="18" t="n">
        <v>0.0</v>
      </c>
      <c r="P13" s="18" t="n">
        <v>0.0</v>
      </c>
      <c r="Q13" s="18" t="n">
        <v>0.0</v>
      </c>
      <c r="R13" s="18" t="n">
        <v>0.0</v>
      </c>
      <c r="S13" s="18" t="n">
        <v>0.0</v>
      </c>
      <c r="T13" s="18" t="n">
        <v>0.0</v>
      </c>
      <c r="U13" s="18" t="n">
        <v>0.0</v>
      </c>
      <c r="V13" s="18" t="n">
        <v>0.0</v>
      </c>
      <c r="W13" s="19" t="n">
        <v>0.0</v>
      </c>
      <c r="X13" s="16" t="n">
        <v>0.0</v>
      </c>
      <c r="Y13" s="17" t="n">
        <v>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29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392.0</v>
      </c>
      <c r="C12" s="16" t="n">
        <v>258.0</v>
      </c>
      <c r="D12" s="16" t="n">
        <v>168.0</v>
      </c>
      <c r="E12" s="16" t="n">
        <v>172.0</v>
      </c>
      <c r="F12" s="35" t="n">
        <v>280.0</v>
      </c>
      <c r="G12" s="17" t="n">
        <v>150.0</v>
      </c>
      <c r="H12" s="35" t="n">
        <v>284.0</v>
      </c>
      <c r="I12" s="18" t="n">
        <v>54.0</v>
      </c>
      <c r="J12" s="18" t="n">
        <v>20.0</v>
      </c>
      <c r="K12" s="35" t="n">
        <v>558.0</v>
      </c>
      <c r="L12" s="18"/>
      <c r="M12" s="18"/>
      <c r="N12" s="18" t="n">
        <v>4.0</v>
      </c>
      <c r="O12" s="35" t="n">
        <v>502.0</v>
      </c>
      <c r="P12" s="18" t="n">
        <v>348.0</v>
      </c>
      <c r="Q12" s="18" t="n">
        <v>6.0</v>
      </c>
      <c r="R12" s="18" t="n">
        <v>28.0</v>
      </c>
      <c r="S12" s="35" t="n">
        <v>618.0</v>
      </c>
      <c r="T12" s="18" t="n">
        <v>0.0</v>
      </c>
      <c r="U12" s="18" t="n">
        <v>8.0</v>
      </c>
      <c r="V12" s="35" t="n">
        <v>990.0</v>
      </c>
      <c r="W12" s="19" t="n">
        <v>866.0</v>
      </c>
      <c r="X12" s="16" t="n">
        <v>790.0</v>
      </c>
      <c r="Y12" s="17" t="n">
        <v>494.0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318.0</v>
      </c>
      <c r="C13" s="16" t="n">
        <v>200.0</v>
      </c>
      <c r="D13" s="16" t="n">
        <v>148.0</v>
      </c>
      <c r="E13" s="16" t="n">
        <v>180.0</v>
      </c>
      <c r="F13" s="35" t="n">
        <v>380.0</v>
      </c>
      <c r="G13" s="17" t="n">
        <v>244.0</v>
      </c>
      <c r="H13" s="18" t="n">
        <v>2.0</v>
      </c>
      <c r="I13" s="35" t="n">
        <v>770.0</v>
      </c>
      <c r="J13" s="18" t="n">
        <v>472.0</v>
      </c>
      <c r="K13" s="18" t="n">
        <v>424.0</v>
      </c>
      <c r="L13" s="18" t="n">
        <v>1062.0</v>
      </c>
      <c r="M13" s="35" t="n">
        <v>1066.0</v>
      </c>
      <c r="N13" s="18" t="n">
        <v>28.0</v>
      </c>
      <c r="O13" s="35" t="n">
        <v>666.0</v>
      </c>
      <c r="P13" s="18" t="n">
        <v>14.0</v>
      </c>
      <c r="Q13" s="35" t="n">
        <v>628.0</v>
      </c>
      <c r="R13" s="18" t="n">
        <v>612.0</v>
      </c>
      <c r="S13" s="35" t="n">
        <v>1400.0</v>
      </c>
      <c r="T13" s="18" t="n">
        <v>16.0</v>
      </c>
      <c r="U13" s="35" t="n">
        <v>476.0</v>
      </c>
      <c r="V13" s="18" t="n">
        <v>0.0</v>
      </c>
      <c r="W13" s="35" t="n">
        <v>852.0</v>
      </c>
      <c r="X13" s="16" t="n">
        <v>690.0</v>
      </c>
      <c r="Y13" s="17" t="n">
        <v>450.0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7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198.0</v>
      </c>
      <c r="C12" s="16" t="n">
        <v>112.0</v>
      </c>
      <c r="D12" s="16" t="n">
        <v>56.0</v>
      </c>
      <c r="E12" s="16" t="n">
        <v>68.0</v>
      </c>
      <c r="F12" s="16" t="n">
        <v>76.0</v>
      </c>
      <c r="G12" s="17" t="n">
        <v>300.0</v>
      </c>
      <c r="H12" s="18" t="n">
        <v>524.0</v>
      </c>
      <c r="I12" s="18" t="n">
        <v>860.0</v>
      </c>
      <c r="J12" s="35" t="n">
        <v>1106.0</v>
      </c>
      <c r="K12" s="18" t="n">
        <v>30.0</v>
      </c>
      <c r="L12" s="18"/>
      <c r="M12" s="18"/>
      <c r="N12" s="35" t="n">
        <v>1278.0</v>
      </c>
      <c r="O12" s="18" t="n">
        <v>20.0</v>
      </c>
      <c r="P12" s="35" t="n">
        <v>888.0</v>
      </c>
      <c r="Q12" s="18" t="n">
        <v>450.0</v>
      </c>
      <c r="R12" s="35" t="n">
        <v>930.0</v>
      </c>
      <c r="S12" s="18" t="n">
        <v>750.0</v>
      </c>
      <c r="T12" s="18" t="n">
        <v>6.0</v>
      </c>
      <c r="U12" s="18" t="n">
        <v>6.0</v>
      </c>
      <c r="V12" s="35" t="n">
        <v>1112.0</v>
      </c>
      <c r="W12" s="19" t="n">
        <v>626.0</v>
      </c>
      <c r="X12" s="16" t="n">
        <v>346.0</v>
      </c>
      <c r="Y12" s="17" t="n">
        <v>288.0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156.0</v>
      </c>
      <c r="C13" s="16" t="n">
        <v>56.0</v>
      </c>
      <c r="D13" s="35" t="n">
        <v>66.0</v>
      </c>
      <c r="E13" s="16" t="n">
        <v>50.0</v>
      </c>
      <c r="F13" s="16" t="n">
        <v>174.0</v>
      </c>
      <c r="G13" s="35" t="n">
        <v>176.0</v>
      </c>
      <c r="H13" s="18" t="n">
        <v>0.0</v>
      </c>
      <c r="I13" s="18" t="n">
        <v>942.0</v>
      </c>
      <c r="J13" s="35" t="n">
        <v>1126.0</v>
      </c>
      <c r="K13" s="18" t="n">
        <v>1096.0</v>
      </c>
      <c r="L13" s="18" t="n">
        <v>616.0</v>
      </c>
      <c r="M13" s="35" t="n">
        <v>972.0</v>
      </c>
      <c r="N13" s="18" t="n">
        <v>754.0</v>
      </c>
      <c r="O13" s="18" t="n">
        <v>0.0</v>
      </c>
      <c r="P13" s="35" t="n">
        <v>6.0</v>
      </c>
      <c r="Q13" s="18" t="n">
        <v>2.0</v>
      </c>
      <c r="R13" s="18" t="n">
        <v>602.0</v>
      </c>
      <c r="S13" s="35" t="n">
        <v>776.0</v>
      </c>
      <c r="T13" s="18" t="n">
        <v>12.0</v>
      </c>
      <c r="U13" s="35" t="n">
        <v>1134.0</v>
      </c>
      <c r="V13" s="18" t="n">
        <v>712.0</v>
      </c>
      <c r="W13" s="35" t="n">
        <v>728.0</v>
      </c>
      <c r="X13" s="16" t="n">
        <v>304.0</v>
      </c>
      <c r="Y13" s="17" t="n">
        <v>240.0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8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31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226.0</v>
      </c>
      <c r="C12" s="16" t="n">
        <v>164.0</v>
      </c>
      <c r="D12" s="16" t="n">
        <v>98.0</v>
      </c>
      <c r="E12" s="16" t="n">
        <v>92.0</v>
      </c>
      <c r="F12" s="16" t="n">
        <v>154.0</v>
      </c>
      <c r="G12" s="17" t="n">
        <v>242.0</v>
      </c>
      <c r="H12" s="18" t="n">
        <v>414.0</v>
      </c>
      <c r="I12" s="35" t="n">
        <v>546.0</v>
      </c>
      <c r="J12" s="18" t="n">
        <v>528.0</v>
      </c>
      <c r="K12" s="18" t="n">
        <v>346.0</v>
      </c>
      <c r="L12" s="18"/>
      <c r="M12" s="18"/>
      <c r="N12" s="18" t="n">
        <v>698.0</v>
      </c>
      <c r="O12" s="35" t="n">
        <v>762.0</v>
      </c>
      <c r="P12" s="18" t="n">
        <v>392.0</v>
      </c>
      <c r="Q12" s="18" t="n">
        <v>184.0</v>
      </c>
      <c r="R12" s="35" t="n">
        <v>682.0</v>
      </c>
      <c r="S12" s="18" t="n">
        <v>202.0</v>
      </c>
      <c r="T12" s="18" t="n">
        <v>134.0</v>
      </c>
      <c r="U12" s="18" t="n">
        <v>164.0</v>
      </c>
      <c r="V12" s="35" t="n">
        <v>288.0</v>
      </c>
      <c r="W12" s="19" t="n">
        <v>250.0</v>
      </c>
      <c r="X12" s="35" t="n">
        <v>252.0</v>
      </c>
      <c r="Y12" s="17" t="n">
        <v>236.0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154.0</v>
      </c>
      <c r="C13" s="16" t="n">
        <v>88.0</v>
      </c>
      <c r="D13" s="16" t="n">
        <v>64.0</v>
      </c>
      <c r="E13" s="16" t="n">
        <v>76.0</v>
      </c>
      <c r="F13" s="16" t="n">
        <v>126.0</v>
      </c>
      <c r="G13" s="35" t="n">
        <v>192.0</v>
      </c>
      <c r="H13" s="18" t="n">
        <v>188.0</v>
      </c>
      <c r="I13" s="18" t="n">
        <v>328.0</v>
      </c>
      <c r="J13" s="35" t="n">
        <v>520.0</v>
      </c>
      <c r="K13" s="18" t="n">
        <v>284.0</v>
      </c>
      <c r="L13" s="18" t="n">
        <v>322.0</v>
      </c>
      <c r="M13" s="18" t="n">
        <v>356.0</v>
      </c>
      <c r="N13" s="18" t="n">
        <v>392.0</v>
      </c>
      <c r="O13" s="18" t="n">
        <v>414.0</v>
      </c>
      <c r="P13" s="35" t="n">
        <v>912.0</v>
      </c>
      <c r="Q13" s="18" t="n">
        <v>664.0</v>
      </c>
      <c r="R13" s="35" t="n">
        <v>1048.0</v>
      </c>
      <c r="S13" s="18" t="n">
        <v>400.0</v>
      </c>
      <c r="T13" s="35" t="n">
        <v>654.0</v>
      </c>
      <c r="U13" s="18" t="n">
        <v>2.0</v>
      </c>
      <c r="V13" s="18" t="n">
        <v>410.0</v>
      </c>
      <c r="W13" s="35" t="n">
        <v>688.0</v>
      </c>
      <c r="X13" s="16" t="n">
        <v>274.0</v>
      </c>
      <c r="Y13" s="17" t="n">
        <v>342.0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9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32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1802.0</v>
      </c>
      <c r="C12" s="35" t="n">
        <v>1832.0</v>
      </c>
      <c r="D12" s="16" t="n">
        <v>1000.0</v>
      </c>
      <c r="E12" s="35" t="n">
        <v>1688.0</v>
      </c>
      <c r="F12" s="16" t="n">
        <v>1576.0</v>
      </c>
      <c r="G12" s="17" t="n">
        <v>902.0</v>
      </c>
      <c r="H12" s="35" t="n">
        <v>1900.0</v>
      </c>
      <c r="I12" s="18" t="n">
        <v>50.0</v>
      </c>
      <c r="J12" s="18" t="n">
        <v>1236.0</v>
      </c>
      <c r="K12" s="35" t="n">
        <v>1302.0</v>
      </c>
      <c r="L12" s="18"/>
      <c r="M12" s="18"/>
      <c r="N12" s="35" t="n">
        <v>2250.0</v>
      </c>
      <c r="O12" s="18" t="n">
        <v>1284.0</v>
      </c>
      <c r="P12" s="18" t="n">
        <v>4.0</v>
      </c>
      <c r="Q12" s="18" t="n">
        <v>1376.0</v>
      </c>
      <c r="R12" s="35" t="n">
        <v>2342.0</v>
      </c>
      <c r="S12" s="18" t="n">
        <v>1092.0</v>
      </c>
      <c r="T12" s="35" t="n">
        <v>2714.0</v>
      </c>
      <c r="U12" s="18" t="n">
        <v>1150.0</v>
      </c>
      <c r="V12" s="35" t="n">
        <v>2202.0</v>
      </c>
      <c r="W12" s="19" t="n">
        <v>1648.0</v>
      </c>
      <c r="X12" s="35" t="n">
        <v>2034.0</v>
      </c>
      <c r="Y12" s="17" t="n">
        <v>1102.0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846.0</v>
      </c>
      <c r="C13" s="35" t="n">
        <v>1828.0</v>
      </c>
      <c r="D13" s="16" t="n">
        <v>1806.0</v>
      </c>
      <c r="E13" s="16" t="n">
        <v>748.0</v>
      </c>
      <c r="F13" s="16" t="n">
        <v>1262.0</v>
      </c>
      <c r="G13" s="35" t="n">
        <v>1282.0</v>
      </c>
      <c r="H13" s="18" t="n">
        <v>1066.0</v>
      </c>
      <c r="I13" s="18" t="n">
        <v>1018.0</v>
      </c>
      <c r="J13" s="18" t="n">
        <v>1454.0</v>
      </c>
      <c r="K13" s="35" t="n">
        <v>2608.0</v>
      </c>
      <c r="L13" s="18" t="n">
        <v>1240.0</v>
      </c>
      <c r="M13" s="18" t="n">
        <v>10.0</v>
      </c>
      <c r="N13" s="18" t="n">
        <v>42.0</v>
      </c>
      <c r="O13" s="18" t="n">
        <v>1258.0</v>
      </c>
      <c r="P13" s="35" t="n">
        <v>2722.0</v>
      </c>
      <c r="Q13" s="18" t="n">
        <v>1310.0</v>
      </c>
      <c r="R13" s="35" t="n">
        <v>2618.0</v>
      </c>
      <c r="S13" s="18" t="n">
        <v>428.0</v>
      </c>
      <c r="T13" s="35" t="n">
        <v>1228.0</v>
      </c>
      <c r="U13" s="18" t="n">
        <v>280.0</v>
      </c>
      <c r="V13" s="18" t="n">
        <v>542.0</v>
      </c>
      <c r="W13" s="35" t="n">
        <v>1172.0</v>
      </c>
      <c r="X13" s="16" t="n">
        <v>844.0</v>
      </c>
      <c r="Y13" s="17" t="n">
        <v>1804.0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0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33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26.0</v>
      </c>
      <c r="C12" s="16" t="n">
        <v>22.0</v>
      </c>
      <c r="D12" s="35" t="n">
        <v>28.0</v>
      </c>
      <c r="E12" s="16" t="n">
        <v>24.0</v>
      </c>
      <c r="F12" s="16" t="n">
        <v>70.0</v>
      </c>
      <c r="G12" s="35" t="n">
        <v>144.0</v>
      </c>
      <c r="H12" s="18" t="n">
        <v>140.0</v>
      </c>
      <c r="I12" s="18" t="n">
        <v>398.0</v>
      </c>
      <c r="J12" s="35" t="n">
        <v>548.0</v>
      </c>
      <c r="K12" s="18" t="n">
        <v>14.0</v>
      </c>
      <c r="L12" s="18"/>
      <c r="M12" s="18"/>
      <c r="N12" s="18" t="n">
        <v>152.0</v>
      </c>
      <c r="O12" s="18" t="n">
        <v>188.0</v>
      </c>
      <c r="P12" s="18" t="n">
        <v>242.0</v>
      </c>
      <c r="Q12" s="35" t="n">
        <v>426.0</v>
      </c>
      <c r="R12" s="18" t="n">
        <v>190.0</v>
      </c>
      <c r="S12" s="18" t="n">
        <v>0.0</v>
      </c>
      <c r="T12" s="18" t="n">
        <v>360.0</v>
      </c>
      <c r="U12" s="35" t="n">
        <v>366.0</v>
      </c>
      <c r="V12" s="18" t="n">
        <v>196.0</v>
      </c>
      <c r="W12" s="19" t="n">
        <v>148.0</v>
      </c>
      <c r="X12" s="16" t="n">
        <v>64.0</v>
      </c>
      <c r="Y12" s="17" t="n">
        <v>52.0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44.0</v>
      </c>
      <c r="C13" s="16" t="n">
        <v>34.0</v>
      </c>
      <c r="D13" s="16" t="n">
        <v>76.0</v>
      </c>
      <c r="E13" s="16" t="n">
        <v>104.0</v>
      </c>
      <c r="F13" s="16" t="n">
        <v>140.0</v>
      </c>
      <c r="G13" s="35" t="n">
        <v>724.0</v>
      </c>
      <c r="H13" s="18" t="n">
        <v>280.0</v>
      </c>
      <c r="I13" s="18" t="n">
        <v>470.0</v>
      </c>
      <c r="J13" s="35" t="n">
        <v>488.0</v>
      </c>
      <c r="K13" s="18" t="n">
        <v>66.0</v>
      </c>
      <c r="L13" s="18" t="n">
        <v>292.0</v>
      </c>
      <c r="M13" s="35" t="n">
        <v>490.0</v>
      </c>
      <c r="N13" s="18" t="n">
        <v>368.0</v>
      </c>
      <c r="O13" s="18" t="n">
        <v>338.0</v>
      </c>
      <c r="P13" s="18" t="n">
        <v>316.0</v>
      </c>
      <c r="Q13" s="35" t="n">
        <v>352.0</v>
      </c>
      <c r="R13" s="18" t="n">
        <v>112.0</v>
      </c>
      <c r="S13" s="35" t="n">
        <v>292.0</v>
      </c>
      <c r="T13" s="18" t="n">
        <v>276.0</v>
      </c>
      <c r="U13" s="35" t="n">
        <v>290.0</v>
      </c>
      <c r="V13" s="18" t="n">
        <v>172.0</v>
      </c>
      <c r="W13" s="19" t="n">
        <v>126.0</v>
      </c>
      <c r="X13" s="16" t="n">
        <v>82.0</v>
      </c>
      <c r="Y13" s="17" t="n">
        <v>50.0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34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70.0</v>
      </c>
      <c r="C12" s="35" t="n">
        <v>86.0</v>
      </c>
      <c r="D12" s="16" t="n">
        <v>78.0</v>
      </c>
      <c r="E12" s="16" t="n">
        <v>92.0</v>
      </c>
      <c r="F12" s="16" t="n">
        <v>196.0</v>
      </c>
      <c r="G12" s="17" t="n">
        <v>260.0</v>
      </c>
      <c r="H12" s="35" t="n">
        <v>396.0</v>
      </c>
      <c r="I12" s="18" t="n">
        <v>244.0</v>
      </c>
      <c r="J12" s="18" t="n">
        <v>0.0</v>
      </c>
      <c r="K12" s="35" t="n">
        <v>286.0</v>
      </c>
      <c r="L12" s="18"/>
      <c r="M12" s="18"/>
      <c r="N12" s="18" t="n">
        <v>284.0</v>
      </c>
      <c r="O12" s="35" t="n">
        <v>498.0</v>
      </c>
      <c r="P12" s="18" t="n">
        <v>16.0</v>
      </c>
      <c r="Q12" s="35" t="n">
        <v>820.0</v>
      </c>
      <c r="R12" s="18" t="n">
        <v>712.0</v>
      </c>
      <c r="S12" s="18" t="n">
        <v>4.0</v>
      </c>
      <c r="T12" s="35" t="n">
        <v>642.0</v>
      </c>
      <c r="U12" s="18" t="n">
        <v>334.0</v>
      </c>
      <c r="V12" s="35" t="n">
        <v>522.0</v>
      </c>
      <c r="W12" s="19" t="n">
        <v>430.0</v>
      </c>
      <c r="X12" s="16" t="n">
        <v>310.0</v>
      </c>
      <c r="Y12" s="17" t="n">
        <v>192.0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188.0</v>
      </c>
      <c r="C13" s="16" t="n">
        <v>142.0</v>
      </c>
      <c r="D13" s="16" t="n">
        <v>224.0</v>
      </c>
      <c r="E13" s="16" t="n">
        <v>262.0</v>
      </c>
      <c r="F13" s="16" t="n">
        <v>582.0</v>
      </c>
      <c r="G13" s="35" t="n">
        <v>1162.0</v>
      </c>
      <c r="H13" s="18" t="n">
        <v>528.0</v>
      </c>
      <c r="I13" s="18" t="n">
        <v>300.0</v>
      </c>
      <c r="J13" s="35" t="n">
        <v>932.0</v>
      </c>
      <c r="K13" s="18" t="n">
        <v>896.0</v>
      </c>
      <c r="L13" s="18" t="n">
        <v>690.0</v>
      </c>
      <c r="M13" s="35" t="n">
        <v>798.0</v>
      </c>
      <c r="N13" s="18" t="n">
        <v>0.0</v>
      </c>
      <c r="O13" s="18" t="n">
        <v>426.0</v>
      </c>
      <c r="P13" s="18" t="n">
        <v>454.0</v>
      </c>
      <c r="Q13" s="35" t="n">
        <v>642.0</v>
      </c>
      <c r="R13" s="18" t="n">
        <v>340.0</v>
      </c>
      <c r="S13" s="18" t="n">
        <v>262.0</v>
      </c>
      <c r="T13" s="18" t="n">
        <v>16.0</v>
      </c>
      <c r="U13" s="35" t="n">
        <v>504.0</v>
      </c>
      <c r="V13" s="18" t="n">
        <v>322.0</v>
      </c>
      <c r="W13" s="19" t="n">
        <v>278.0</v>
      </c>
      <c r="X13" s="16" t="n">
        <v>220.0</v>
      </c>
      <c r="Y13" s="17" t="n">
        <v>184.0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82.0</v>
      </c>
      <c r="C12" s="16" t="n">
        <v>62.0</v>
      </c>
      <c r="D12" s="16" t="n">
        <v>68.0</v>
      </c>
      <c r="E12" s="16" t="n">
        <v>70.0</v>
      </c>
      <c r="F12" s="16" t="n">
        <v>88.0</v>
      </c>
      <c r="G12" s="17" t="n">
        <v>172.0</v>
      </c>
      <c r="H12" s="18" t="n">
        <v>176.0</v>
      </c>
      <c r="I12" s="18" t="n">
        <v>316.0</v>
      </c>
      <c r="J12" s="35" t="n">
        <v>650.0</v>
      </c>
      <c r="K12" s="18" t="n">
        <v>356.0</v>
      </c>
      <c r="L12" s="18"/>
      <c r="M12" s="18"/>
      <c r="N12" s="18" t="n">
        <v>218.0</v>
      </c>
      <c r="O12" s="35" t="n">
        <v>488.0</v>
      </c>
      <c r="P12" s="18" t="n">
        <v>294.0</v>
      </c>
      <c r="Q12" s="18" t="n">
        <v>206.0</v>
      </c>
      <c r="R12" s="18" t="n">
        <v>544.0</v>
      </c>
      <c r="S12" s="18" t="n">
        <v>544.0</v>
      </c>
      <c r="T12" s="18" t="n">
        <v>536.0</v>
      </c>
      <c r="U12" s="18" t="n">
        <v>10.0</v>
      </c>
      <c r="V12" s="18" t="n">
        <v>132.0</v>
      </c>
      <c r="W12" s="35" t="n">
        <v>264.0</v>
      </c>
      <c r="X12" s="16" t="n">
        <v>214.0</v>
      </c>
      <c r="Y12" s="17" t="n">
        <v>216.0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174.0</v>
      </c>
      <c r="C13" s="16" t="n">
        <v>170.0</v>
      </c>
      <c r="D13" s="16" t="n">
        <v>152.0</v>
      </c>
      <c r="E13" s="16" t="n">
        <v>176.0</v>
      </c>
      <c r="F13" s="16" t="n">
        <v>258.0</v>
      </c>
      <c r="G13" s="17" t="n">
        <v>802.0</v>
      </c>
      <c r="H13" s="35" t="n">
        <v>1054.0</v>
      </c>
      <c r="I13" s="18" t="n">
        <v>528.0</v>
      </c>
      <c r="J13" s="18" t="n">
        <v>6.0</v>
      </c>
      <c r="K13" s="18" t="n">
        <v>502.0</v>
      </c>
      <c r="L13" s="35" t="n">
        <v>622.0</v>
      </c>
      <c r="M13" s="18" t="n">
        <v>576.0</v>
      </c>
      <c r="N13" s="35" t="n">
        <v>580.0</v>
      </c>
      <c r="O13" s="18" t="n">
        <v>0.0</v>
      </c>
      <c r="P13" s="18" t="n">
        <v>236.0</v>
      </c>
      <c r="Q13" s="35" t="n">
        <v>524.0</v>
      </c>
      <c r="R13" s="18" t="n">
        <v>396.0</v>
      </c>
      <c r="S13" s="35" t="n">
        <v>472.0</v>
      </c>
      <c r="T13" s="18" t="n">
        <v>368.0</v>
      </c>
      <c r="U13" s="18" t="n">
        <v>352.0</v>
      </c>
      <c r="V13" s="18" t="n">
        <v>270.0</v>
      </c>
      <c r="W13" s="19" t="n">
        <v>70.0</v>
      </c>
      <c r="X13" s="35" t="n">
        <v>138.0</v>
      </c>
      <c r="Y13" s="17" t="n">
        <v>130.0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36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520.0</v>
      </c>
      <c r="C12" s="16" t="n">
        <v>252.0</v>
      </c>
      <c r="D12" s="16" t="n">
        <v>228.0</v>
      </c>
      <c r="E12" s="16" t="n">
        <v>150.0</v>
      </c>
      <c r="F12" s="35" t="n">
        <v>364.0</v>
      </c>
      <c r="G12" s="17" t="n">
        <v>240.0</v>
      </c>
      <c r="H12" s="18" t="n">
        <v>474.0</v>
      </c>
      <c r="I12" s="35" t="n">
        <v>604.0</v>
      </c>
      <c r="J12" s="18" t="n">
        <v>458.0</v>
      </c>
      <c r="K12" s="18" t="n">
        <v>14.0</v>
      </c>
      <c r="L12" s="18"/>
      <c r="M12" s="18"/>
      <c r="N12" s="35" t="n">
        <v>1036.0</v>
      </c>
      <c r="O12" s="18" t="n">
        <v>574.0</v>
      </c>
      <c r="P12" s="18" t="n">
        <v>58.0</v>
      </c>
      <c r="Q12" s="18" t="n">
        <v>4.0</v>
      </c>
      <c r="R12" s="35" t="n">
        <v>448.0</v>
      </c>
      <c r="S12" s="18" t="n">
        <v>48.0</v>
      </c>
      <c r="T12" s="18" t="n">
        <v>428.0</v>
      </c>
      <c r="U12" s="35" t="n">
        <v>566.0</v>
      </c>
      <c r="V12" s="18" t="n">
        <v>30.0</v>
      </c>
      <c r="W12" s="19" t="n">
        <v>388.0</v>
      </c>
      <c r="X12" s="35" t="n">
        <v>404.0</v>
      </c>
      <c r="Y12" s="17" t="n">
        <v>382.0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372.0</v>
      </c>
      <c r="C13" s="16" t="n">
        <v>254.0</v>
      </c>
      <c r="D13" s="16" t="n">
        <v>248.0</v>
      </c>
      <c r="E13" s="16" t="n">
        <v>180.0</v>
      </c>
      <c r="F13" s="16" t="n">
        <v>690.0</v>
      </c>
      <c r="G13" s="35" t="n">
        <v>1282.0</v>
      </c>
      <c r="H13" s="18" t="n">
        <v>1056.0</v>
      </c>
      <c r="I13" s="18" t="n">
        <v>4.0</v>
      </c>
      <c r="J13" s="18" t="n">
        <v>86.0</v>
      </c>
      <c r="K13" s="35" t="n">
        <v>216.0</v>
      </c>
      <c r="L13" s="18" t="n">
        <v>16.0</v>
      </c>
      <c r="M13" s="35" t="n">
        <v>796.0</v>
      </c>
      <c r="N13" s="18" t="n">
        <v>10.0</v>
      </c>
      <c r="O13" s="18" t="n">
        <v>26.0</v>
      </c>
      <c r="P13" s="18" t="n">
        <v>50.0</v>
      </c>
      <c r="Q13" s="35" t="n">
        <v>1200.0</v>
      </c>
      <c r="R13" s="18" t="n">
        <v>664.0</v>
      </c>
      <c r="S13" s="18" t="n">
        <v>150.0</v>
      </c>
      <c r="T13" s="18" t="n">
        <v>70.0</v>
      </c>
      <c r="U13" s="18" t="n">
        <v>322.0</v>
      </c>
      <c r="V13" s="35" t="n">
        <v>432.0</v>
      </c>
      <c r="W13" s="19" t="n">
        <v>374.0</v>
      </c>
      <c r="X13" s="35" t="n">
        <v>630.0</v>
      </c>
      <c r="Y13" s="17" t="n">
        <v>192.0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37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0.0</v>
      </c>
      <c r="C12" s="16" t="n">
        <v>0.0</v>
      </c>
      <c r="D12" s="16" t="n">
        <v>0.0</v>
      </c>
      <c r="E12" s="16" t="n">
        <v>0.0</v>
      </c>
      <c r="F12" s="16" t="n">
        <v>0.0</v>
      </c>
      <c r="G12" s="17" t="n">
        <v>0.0</v>
      </c>
      <c r="H12" s="18" t="n">
        <v>0.0</v>
      </c>
      <c r="I12" s="18" t="n">
        <v>0.0</v>
      </c>
      <c r="J12" s="18" t="n">
        <v>0.0</v>
      </c>
      <c r="K12" s="18" t="n">
        <v>0.0</v>
      </c>
      <c r="L12" s="18"/>
      <c r="M12" s="18"/>
      <c r="N12" s="18" t="n">
        <v>0.0</v>
      </c>
      <c r="O12" s="18" t="n">
        <v>0.0</v>
      </c>
      <c r="P12" s="18" t="n">
        <v>0.0</v>
      </c>
      <c r="Q12" s="18" t="n">
        <v>0.0</v>
      </c>
      <c r="R12" s="18" t="n">
        <v>0.0</v>
      </c>
      <c r="S12" s="18" t="n">
        <v>0.0</v>
      </c>
      <c r="T12" s="18" t="n">
        <v>0.0</v>
      </c>
      <c r="U12" s="18" t="n">
        <v>0.0</v>
      </c>
      <c r="V12" s="18" t="n">
        <v>0.0</v>
      </c>
      <c r="W12" s="19" t="n">
        <v>0.0</v>
      </c>
      <c r="X12" s="16" t="n">
        <v>0.0</v>
      </c>
      <c r="Y12" s="17" t="n">
        <v>0.0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0.0</v>
      </c>
      <c r="C13" s="16" t="n">
        <v>0.0</v>
      </c>
      <c r="D13" s="16" t="n">
        <v>0.0</v>
      </c>
      <c r="E13" s="16" t="n">
        <v>0.0</v>
      </c>
      <c r="F13" s="16" t="n">
        <v>0.0</v>
      </c>
      <c r="G13" s="17" t="n">
        <v>0.0</v>
      </c>
      <c r="H13" s="18" t="n">
        <v>0.0</v>
      </c>
      <c r="I13" s="18" t="n">
        <v>0.0</v>
      </c>
      <c r="J13" s="18" t="n">
        <v>0.0</v>
      </c>
      <c r="K13" s="18" t="n">
        <v>0.0</v>
      </c>
      <c r="L13" s="18" t="n">
        <v>0.0</v>
      </c>
      <c r="M13" s="18" t="n">
        <v>0.0</v>
      </c>
      <c r="N13" s="18" t="n">
        <v>0.0</v>
      </c>
      <c r="O13" s="18" t="n">
        <v>0.0</v>
      </c>
      <c r="P13" s="18" t="n">
        <v>0.0</v>
      </c>
      <c r="Q13" s="18" t="n">
        <v>0.0</v>
      </c>
      <c r="R13" s="18" t="n">
        <v>0.0</v>
      </c>
      <c r="S13" s="18" t="n">
        <v>0.0</v>
      </c>
      <c r="T13" s="18" t="n">
        <v>0.0</v>
      </c>
      <c r="U13" s="18" t="n">
        <v>0.0</v>
      </c>
      <c r="V13" s="18" t="n">
        <v>0.0</v>
      </c>
      <c r="W13" s="19" t="n">
        <v>0.0</v>
      </c>
      <c r="X13" s="16" t="n">
        <v>0.0</v>
      </c>
      <c r="Y13" s="17" t="n">
        <v>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38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28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0.0</v>
      </c>
      <c r="C12" s="16" t="n">
        <v>0.0</v>
      </c>
      <c r="D12" s="16" t="n">
        <v>0.0</v>
      </c>
      <c r="E12" s="16" t="n">
        <v>0.0</v>
      </c>
      <c r="F12" s="16" t="n">
        <v>0.0</v>
      </c>
      <c r="G12" s="17" t="n">
        <v>0.0</v>
      </c>
      <c r="H12" s="18" t="n">
        <v>0.0</v>
      </c>
      <c r="I12" s="18" t="n">
        <v>0.0</v>
      </c>
      <c r="J12" s="18" t="n">
        <v>0.0</v>
      </c>
      <c r="K12" s="18" t="n">
        <v>0.0</v>
      </c>
      <c r="L12" s="18"/>
      <c r="M12" s="18"/>
      <c r="N12" s="18" t="n">
        <v>0.0</v>
      </c>
      <c r="O12" s="18" t="n">
        <v>0.0</v>
      </c>
      <c r="P12" s="18" t="n">
        <v>0.0</v>
      </c>
      <c r="Q12" s="18" t="n">
        <v>0.0</v>
      </c>
      <c r="R12" s="18" t="n">
        <v>0.0</v>
      </c>
      <c r="S12" s="18" t="n">
        <v>0.0</v>
      </c>
      <c r="T12" s="18" t="n">
        <v>0.0</v>
      </c>
      <c r="U12" s="18" t="n">
        <v>0.0</v>
      </c>
      <c r="V12" s="18" t="n">
        <v>0.0</v>
      </c>
      <c r="W12" s="19" t="n">
        <v>0.0</v>
      </c>
      <c r="X12" s="16" t="n">
        <v>0.0</v>
      </c>
      <c r="Y12" s="17" t="n">
        <v>0.0</v>
      </c>
      <c r="Z12" s="11">
        <f>MAX(B12:Y12)</f>
      </c>
      <c r="AA12" s="12">
        <f>IF(Z12&gt;0,INDIRECT(ADDRESS(11,MATCH(Z12,B12:Y12,0)+1)),"")</f>
      </c>
      <c r="AB12" s="13">
        <f>SUM(H12:W12)</f>
      </c>
      <c r="AC12" s="14">
        <f>IF(AF12&gt;0,AB12/AF12,"")</f>
      </c>
      <c r="AD12" s="13">
        <f>SUM(B12:G12)+SUM(X12:Y12)</f>
      </c>
      <c r="AE12" s="14">
        <f>IF(AF12&gt;0,AD12/AF12,"")</f>
      </c>
      <c r="AF12" s="12">
        <f>SUM(B12:Y12)</f>
      </c>
    </row>
    <row r="13" ht="24.0" customHeight="true">
      <c r="A13" s="10" t="s">
        <v>24</v>
      </c>
      <c r="B13" s="16" t="n">
        <v>0.0</v>
      </c>
      <c r="C13" s="16" t="n">
        <v>0.0</v>
      </c>
      <c r="D13" s="16" t="n">
        <v>0.0</v>
      </c>
      <c r="E13" s="16" t="n">
        <v>0.0</v>
      </c>
      <c r="F13" s="16" t="n">
        <v>0.0</v>
      </c>
      <c r="G13" s="17" t="n">
        <v>0.0</v>
      </c>
      <c r="H13" s="18" t="n">
        <v>0.0</v>
      </c>
      <c r="I13" s="18" t="n">
        <v>0.0</v>
      </c>
      <c r="J13" s="18" t="n">
        <v>0.0</v>
      </c>
      <c r="K13" s="18" t="n">
        <v>0.0</v>
      </c>
      <c r="L13" s="18" t="n">
        <v>0.0</v>
      </c>
      <c r="M13" s="18" t="n">
        <v>0.0</v>
      </c>
      <c r="N13" s="18" t="n">
        <v>0.0</v>
      </c>
      <c r="O13" s="18" t="n">
        <v>0.0</v>
      </c>
      <c r="P13" s="18" t="n">
        <v>0.0</v>
      </c>
      <c r="Q13" s="18" t="n">
        <v>0.0</v>
      </c>
      <c r="R13" s="18" t="n">
        <v>0.0</v>
      </c>
      <c r="S13" s="18" t="n">
        <v>0.0</v>
      </c>
      <c r="T13" s="18" t="n">
        <v>0.0</v>
      </c>
      <c r="U13" s="18" t="n">
        <v>0.0</v>
      </c>
      <c r="V13" s="18" t="n">
        <v>0.0</v>
      </c>
      <c r="W13" s="19" t="n">
        <v>0.0</v>
      </c>
      <c r="X13" s="16" t="n">
        <v>0.0</v>
      </c>
      <c r="Y13" s="17" t="n">
        <v>0.0</v>
      </c>
      <c r="Z13" s="11">
        <f>MAX(B13:Y13)</f>
      </c>
      <c r="AA13" s="12">
        <f>IF(Z13&gt;0,INDIRECT(ADDRESS(11,MATCH(Z13,B13:Y13,0)+1)),"")</f>
      </c>
      <c r="AB13" s="13">
        <f>SUM(H13:W13)</f>
      </c>
      <c r="AC13" s="14">
        <f>IF(AF13&gt;0,AB13/AF13,"")</f>
      </c>
      <c r="AD13" s="13">
        <f>SUM(B13:G13)+SUM(X13:Y13)</f>
      </c>
      <c r="AE13" s="14">
        <f>IF(AF13&gt;0,AD13/AF13,"")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xl/worksheets/sheet1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AH13"/>
  <sheetViews>
    <sheetView view="pageBreakPreview" workbookViewId="0" zoomScale="70" zoomScaleNormal="100" zoomScalePageLayoutView="70" zoomScaleSheetLayoutView="70">
      <selection sqref="A1:AF1"/>
    </sheetView>
  </sheetViews>
  <sheetFormatPr baseColWidth="10" defaultColWidth="9.140625" defaultRowHeight="12.75" x14ac:dyDescent="0.2"/>
  <cols>
    <col min="1" max="1" customWidth="true" style="1" width="34.140625" collapsed="false"/>
    <col min="2" max="25" customWidth="true" style="2" width="8.7109375" collapsed="false"/>
    <col min="26" max="26" bestFit="true" customWidth="true" style="2" width="16.0" collapsed="false"/>
    <col min="27" max="27" customWidth="true" style="2" width="13.7109375" collapsed="false"/>
    <col min="28" max="28" bestFit="true" customWidth="true" style="2" width="16.0" collapsed="false"/>
    <col min="29" max="29" customWidth="true" style="2" width="13.7109375" collapsed="false"/>
    <col min="30" max="30" bestFit="true" customWidth="true" style="2" width="16.0" collapsed="false"/>
    <col min="31" max="32" customWidth="true" style="2" width="13.7109375" collapsed="false"/>
  </cols>
  <sheetData>
    <row customFormat="1" customHeight="1" ht="24" r="1" s="3" spans="1:32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customFormat="1" customHeight="1" ht="18.95" r="2" s="3" spans="1:32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customFormat="1" customHeight="1" ht="24" r="3" s="3" spans="1:32" x14ac:dyDescent="0.3">
      <c r="A3" s="8" t="s">
        <v>3</v>
      </c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customFormat="1" customHeight="1" ht="24" r="4" s="3" spans="1:32" x14ac:dyDescent="0.3">
      <c r="A4" s="8" t="s">
        <v>5</v>
      </c>
      <c r="B4" s="20" t="s">
        <v>20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customFormat="1" customHeight="1" ht="24" r="5" s="3" spans="1:32" x14ac:dyDescent="0.3">
      <c r="A5" s="8" t="s">
        <v>7</v>
      </c>
      <c r="B5" s="20" t="s">
        <v>39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customFormat="1" customHeight="1" ht="24" r="6" s="3" spans="1:32" x14ac:dyDescent="0.3">
      <c r="A6" s="8" t="s">
        <v>9</v>
      </c>
      <c r="B6" s="20" t="s">
        <v>28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customFormat="1" customHeight="1" ht="24" r="7" s="3" spans="1:32" x14ac:dyDescent="0.3">
      <c r="A7" s="8" t="s">
        <v>10</v>
      </c>
      <c r="B7" s="20" t="s">
        <v>23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customFormat="1" customHeight="1" ht="24" r="8" s="3" spans="1:32" x14ac:dyDescent="0.3">
      <c r="A8" s="8" t="s">
        <v>11</v>
      </c>
      <c r="B8" s="20" t="s">
        <v>24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customFormat="1" customHeight="1" ht="24" r="9" s="3" spans="1:32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customFormat="1" customHeight="1" ht="24" r="10" s="3" spans="1:32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customFormat="1" customHeight="1" ht="24" r="11" s="3" spans="1:32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customFormat="1" customHeight="1" ht="24" r="12" s="3" spans="1:32" x14ac:dyDescent="0.3">
      <c r="A12" s="10" t="s">
        <v>23</v>
      </c>
      <c r="B12" s="16" t="n">
        <v>0.0</v>
      </c>
      <c r="C12" s="16" t="n">
        <v>0.0</v>
      </c>
      <c r="D12" s="16" t="n">
        <v>0.0</v>
      </c>
      <c r="E12" s="16" t="n">
        <v>0.0</v>
      </c>
      <c r="F12" s="16" t="n">
        <v>0.0</v>
      </c>
      <c r="G12" s="17" t="n">
        <v>0.0</v>
      </c>
      <c r="H12" s="18" t="n">
        <v>0.0</v>
      </c>
      <c r="I12" s="18" t="n">
        <v>0.0</v>
      </c>
      <c r="J12" s="18" t="n">
        <v>0.0</v>
      </c>
      <c r="K12" s="18" t="n">
        <v>0.0</v>
      </c>
      <c r="L12" s="18"/>
      <c r="M12" s="18"/>
      <c r="N12" s="18" t="n">
        <v>0.0</v>
      </c>
      <c r="O12" s="18" t="n">
        <v>0.0</v>
      </c>
      <c r="P12" s="18" t="n">
        <v>0.0</v>
      </c>
      <c r="Q12" s="18" t="n">
        <v>0.0</v>
      </c>
      <c r="R12" s="18" t="n">
        <v>0.0</v>
      </c>
      <c r="S12" s="18" t="n">
        <v>0.0</v>
      </c>
      <c r="T12" s="18" t="n">
        <v>0.0</v>
      </c>
      <c r="U12" s="18" t="n">
        <v>0.0</v>
      </c>
      <c r="V12" s="18" t="n">
        <v>0.0</v>
      </c>
      <c r="W12" s="19" t="n">
        <v>0.0</v>
      </c>
      <c r="X12" s="16" t="n">
        <v>0.0</v>
      </c>
      <c r="Y12" s="17" t="n">
        <v>0.0</v>
      </c>
      <c r="Z12" s="11">
        <f>MAX(B12:Y12)</f>
      </c>
      <c r="AA12" s="12">
        <f>IF(Z12&gt;0, INDIRECT(ADDRESS(11,MATCH(Z12,B12:Y12,0)+1)),"")</f>
      </c>
      <c r="AB12" s="13">
        <f>SUM(H12:W12)</f>
      </c>
      <c r="AC12" s="14">
        <f>IF(AF12&gt;0, AB12/AF12,"")</f>
      </c>
      <c r="AD12" s="13">
        <f>SUM(B12:G12) + SUM(X12:Y12)</f>
      </c>
      <c r="AE12" s="14">
        <f>IF(AF12&gt;0, AD12/AF12,"")</f>
      </c>
      <c r="AF12" s="12">
        <f>SUM(B12:Y12)</f>
      </c>
    </row>
    <row r="13" ht="24.0" customHeight="true">
      <c r="A13" s="10" t="s">
        <v>24</v>
      </c>
      <c r="B13" s="16" t="n">
        <v>0.0</v>
      </c>
      <c r="C13" s="16" t="n">
        <v>0.0</v>
      </c>
      <c r="D13" s="16" t="n">
        <v>0.0</v>
      </c>
      <c r="E13" s="16" t="n">
        <v>0.0</v>
      </c>
      <c r="F13" s="16" t="n">
        <v>0.0</v>
      </c>
      <c r="G13" s="17" t="n">
        <v>0.0</v>
      </c>
      <c r="H13" s="18" t="n">
        <v>0.0</v>
      </c>
      <c r="I13" s="18" t="n">
        <v>0.0</v>
      </c>
      <c r="J13" s="18" t="n">
        <v>0.0</v>
      </c>
      <c r="K13" s="18" t="n">
        <v>0.0</v>
      </c>
      <c r="L13" s="18" t="n">
        <v>0.0</v>
      </c>
      <c r="M13" s="18" t="n">
        <v>0.0</v>
      </c>
      <c r="N13" s="18" t="n">
        <v>0.0</v>
      </c>
      <c r="O13" s="18" t="n">
        <v>0.0</v>
      </c>
      <c r="P13" s="18" t="n">
        <v>0.0</v>
      </c>
      <c r="Q13" s="18" t="n">
        <v>0.0</v>
      </c>
      <c r="R13" s="18" t="n">
        <v>0.0</v>
      </c>
      <c r="S13" s="18" t="n">
        <v>0.0</v>
      </c>
      <c r="T13" s="18" t="n">
        <v>0.0</v>
      </c>
      <c r="U13" s="18" t="n">
        <v>0.0</v>
      </c>
      <c r="V13" s="18" t="n">
        <v>0.0</v>
      </c>
      <c r="W13" s="19" t="n">
        <v>0.0</v>
      </c>
      <c r="X13" s="16" t="n">
        <v>0.0</v>
      </c>
      <c r="Y13" s="17" t="n">
        <v>0.0</v>
      </c>
      <c r="Z13" s="11">
        <f>MAX(B13:Y13)</f>
      </c>
      <c r="AA13" s="12">
        <f>IF(Z13&gt;0, INDIRECT(ADDRESS(11,MATCH(Z13,B13:Y13,0)+1)),"")</f>
      </c>
      <c r="AB13" s="13">
        <f>SUM(H13:W13)</f>
      </c>
      <c r="AC13" s="14">
        <f>IF(AF13&gt;0, AB13/AF13,"")</f>
      </c>
      <c r="AD13" s="13">
        <f>SUM(B13:G13) + SUM(X13:Y13)</f>
      </c>
      <c r="AE13" s="14">
        <f>IF(AF13&gt;0, AD13/AF13,"")</f>
      </c>
      <c r="AF13" s="12">
        <f>SUM(B13:Y13)</f>
      </c>
      <c r="AG13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conditionalFormatting sqref="B12:Y14">
    <cfRule priority="2" type="colorScale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bottom="0.74803149606299213" footer="0.31496062992125984" header="0.51181102362204722" left="0.70866141732283472" right="0.70866141732283472" top="0.70866141732283472"/>
  <pageSetup firstPageNumber="0" horizontalDpi="300" orientation="landscape" paperSize="9" r:id="rId1" scale="36" verticalDpi="300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baseType="variant" size="4">
      <vt:variant>
        <vt:lpstr>Hojas de cálculo</vt:lpstr>
      </vt:variant>
      <vt:variant>
        <vt:i4>25</vt:i4>
      </vt:variant>
      <vt:variant>
        <vt:lpstr>Rangos con nombre</vt:lpstr>
      </vt:variant>
      <vt:variant>
        <vt:i4>50</vt:i4>
      </vt:variant>
    </vt:vector>
  </HeadingPairs>
  <TitlesOfParts>
    <vt:vector baseType="lpstr" size="75">
      <vt:lpstr>Total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'1'!_FilterDatabase</vt:lpstr>
      <vt:lpstr>'10'!_FilterDatabase</vt:lpstr>
      <vt:lpstr>'11'!_FilterDatabase</vt:lpstr>
      <vt:lpstr>'12'!_FilterDatabase</vt:lpstr>
      <vt:lpstr>'13'!_FilterDatabase</vt:lpstr>
      <vt:lpstr>'14'!_FilterDatabase</vt:lpstr>
      <vt:lpstr>'15'!_FilterDatabase</vt:lpstr>
      <vt:lpstr>'16'!_FilterDatabase</vt:lpstr>
      <vt:lpstr>'17'!_FilterDatabase</vt:lpstr>
      <vt:lpstr>'18'!_FilterDatabase</vt:lpstr>
      <vt:lpstr>'19'!_FilterDatabase</vt:lpstr>
      <vt:lpstr>'2'!_FilterDatabase</vt:lpstr>
      <vt:lpstr>'20'!_FilterDatabase</vt:lpstr>
      <vt:lpstr>'21'!_FilterDatabase</vt:lpstr>
      <vt:lpstr>'22'!_FilterDatabase</vt:lpstr>
      <vt:lpstr>'23'!_FilterDatabase</vt:lpstr>
      <vt:lpstr>'24'!_FilterDatabase</vt:lpstr>
      <vt:lpstr>'3'!_FilterDatabase</vt:lpstr>
      <vt:lpstr>'4'!_FilterDatabase</vt:lpstr>
      <vt:lpstr>'5'!_FilterDatabase</vt:lpstr>
      <vt:lpstr>'6'!_FilterDatabase</vt:lpstr>
      <vt:lpstr>'7'!_FilterDatabase</vt:lpstr>
      <vt:lpstr>'8'!_FilterDatabase</vt:lpstr>
      <vt:lpstr>'9'!_FilterDatabase</vt:lpstr>
      <vt:lpstr>Total!_FilterDatabase</vt:lpstr>
      <vt:lpstr>'1'!Títulos_a_imprimir</vt:lpstr>
      <vt:lpstr>'10'!Títulos_a_imprimir</vt:lpstr>
      <vt:lpstr>'11'!Títulos_a_imprimir</vt:lpstr>
      <vt:lpstr>'12'!Títulos_a_imprimir</vt:lpstr>
      <vt:lpstr>'13'!Títulos_a_imprimir</vt:lpstr>
      <vt:lpstr>'14'!Títulos_a_imprimir</vt:lpstr>
      <vt:lpstr>'15'!Títulos_a_imprimir</vt:lpstr>
      <vt:lpstr>'16'!Títulos_a_imprimir</vt:lpstr>
      <vt:lpstr>'17'!Títulos_a_imprimir</vt:lpstr>
      <vt:lpstr>'18'!Títulos_a_imprimir</vt:lpstr>
      <vt:lpstr>'19'!Títulos_a_imprimir</vt:lpstr>
      <vt:lpstr>'2'!Títulos_a_imprimir</vt:lpstr>
      <vt:lpstr>'20'!Títulos_a_imprimir</vt:lpstr>
      <vt:lpstr>'21'!Títulos_a_imprimir</vt:lpstr>
      <vt:lpstr>'22'!Títulos_a_imprimir</vt:lpstr>
      <vt:lpstr>'23'!Títulos_a_imprimir</vt:lpstr>
      <vt:lpstr>'24'!Títulos_a_imprimir</vt:lpstr>
      <vt:lpstr>'3'!Títulos_a_imprimir</vt:lpstr>
      <vt:lpstr>'4'!Títulos_a_imprimir</vt:lpstr>
      <vt:lpstr>'5'!Títulos_a_imprimir</vt:lpstr>
      <vt:lpstr>'6'!Títulos_a_imprimir</vt:lpstr>
      <vt:lpstr>'7'!Títulos_a_imprimir</vt:lpstr>
      <vt:lpstr>'8'!Títulos_a_imprimir</vt:lpstr>
      <vt:lpstr>'9'!Títulos_a_imprimir</vt:lpstr>
      <vt:lpstr>Total!Títulos_a_imprimir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2009-01-31T10:37:27Z</dcterms:created>
  <dc:creator>AMartinez</dc:creator>
  <dc:language>pl-PL</dc:language>
  <cp:lastModifiedBy>David</cp:lastModifiedBy>
  <cp:lastPrinted>2018-04-17T21:29:04Z</cp:lastPrinted>
  <dcterms:modified xsi:type="dcterms:W3CDTF">2019-10-02T18:44:44Z</dcterms:modified>
  <cp:revision>5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AppVersion" pid="2">
    <vt:lpwstr>14.0300</vt:lpwstr>
  </property>
  <property fmtid="{D5CDD505-2E9C-101B-9397-08002B2CF9AE}" name="DocSecurity" pid="3">
    <vt:i4>0</vt:i4>
  </property>
  <property fmtid="{D5CDD505-2E9C-101B-9397-08002B2CF9AE}" name="HyperlinksChanged" pid="4">
    <vt:bool>false</vt:bool>
  </property>
  <property fmtid="{D5CDD505-2E9C-101B-9397-08002B2CF9AE}" name="LinksUpToDate" pid="5">
    <vt:bool>false</vt:bool>
  </property>
  <property fmtid="{D5CDD505-2E9C-101B-9397-08002B2CF9AE}" name="ScaleCrop" pid="6">
    <vt:bool>false</vt:bool>
  </property>
  <property fmtid="{D5CDD505-2E9C-101B-9397-08002B2CF9AE}" name="ShareDoc" pid="7">
    <vt:bool>false</vt:bool>
  </property>
</Properties>
</file>