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nstantin\Documents\LocalBackup\Doc zaragoza\"/>
    </mc:Choice>
  </mc:AlternateContent>
  <xr:revisionPtr revIDLastSave="0" documentId="13_ncr:1_{3593EF36-8FF4-4F83-B9AB-6FE9E45EF8BC}" xr6:coauthVersionLast="47" xr6:coauthVersionMax="47" xr10:uidLastSave="{00000000-0000-0000-0000-000000000000}"/>
  <bookViews>
    <workbookView xWindow="-120" yWindow="-120" windowWidth="29040" windowHeight="15990" tabRatio="500" xr2:uid="{00000000-000D-0000-FFFF-FFFF00000000}"/>
  </bookViews>
  <sheets>
    <sheet name="Página 1" sheetId="4" r:id="rId1"/>
    <sheet name="Página 2" sheetId="5" r:id="rId2"/>
    <sheet name="Página 3" sheetId="6" r:id="rId3"/>
    <sheet name="Página 4" sheetId="7" r:id="rId4"/>
    <sheet name="Página 5" sheetId="8" r:id="rId5"/>
    <sheet name="Página 6" sheetId="9" r:id="rId6"/>
    <sheet name="Página 7" sheetId="10" r:id="rId7"/>
    <sheet name="Plantilla detector" sheetId="13" r:id="rId8"/>
    <sheet name="Plantilla documento" sheetId="12" r:id="rId9"/>
    <sheet name="Cabecera" sheetId="2" r:id="rId10"/>
  </sheets>
  <definedNames>
    <definedName name="__UnoMark__674_1875512167" localSheetId="9">Cabecera!$A$8</definedName>
    <definedName name="__UnoMark__674_1875512167" localSheetId="0">'Página 1'!$A$8</definedName>
    <definedName name="__UnoMark__674_1875512167" localSheetId="1">'Página 2'!$A$8</definedName>
    <definedName name="__UnoMark__674_1875512167" localSheetId="2">'Página 3'!$A$8</definedName>
    <definedName name="__UnoMark__674_1875512167" localSheetId="3">'Página 4'!$A$8</definedName>
    <definedName name="__UnoMark__674_1875512167" localSheetId="4">'Página 5'!$A$8</definedName>
    <definedName name="__UnoMark__674_1875512167" localSheetId="5">'Página 6'!$A$8</definedName>
    <definedName name="__UnoMark__674_1875512167" localSheetId="6">'Página 7'!$A$8</definedName>
    <definedName name="__UnoMark__674_1875512167" localSheetId="7">'Plantilla detector'!$A$8</definedName>
    <definedName name="__UnoMark__674_1875512167" localSheetId="8">'Plantilla documento'!$A$8</definedName>
    <definedName name="__UnoMark__676_1875512167" localSheetId="9">Cabecera!$F$8</definedName>
    <definedName name="__UnoMark__676_1875512167" localSheetId="0">'Página 1'!$F$8</definedName>
    <definedName name="__UnoMark__676_1875512167" localSheetId="1">'Página 2'!$F$8</definedName>
    <definedName name="__UnoMark__676_1875512167" localSheetId="2">'Página 3'!$F$8</definedName>
    <definedName name="__UnoMark__676_1875512167" localSheetId="3">'Página 4'!$F$8</definedName>
    <definedName name="__UnoMark__676_1875512167" localSheetId="4">'Página 5'!$F$8</definedName>
    <definedName name="__UnoMark__676_1875512167" localSheetId="5">'Página 6'!$F$8</definedName>
    <definedName name="__UnoMark__676_1875512167" localSheetId="6">'Página 7'!$F$8</definedName>
    <definedName name="__UnoMark__676_1875512167" localSheetId="7">'Plantilla detector'!$F$8</definedName>
    <definedName name="__UnoMark__676_1875512167" localSheetId="8">'Plantilla documento'!$F$8</definedName>
    <definedName name="__UnoMark__677_1875512167" localSheetId="9">Cabecera!$F$9</definedName>
    <definedName name="__UnoMark__677_1875512167" localSheetId="0">'Página 1'!$F$9</definedName>
    <definedName name="__UnoMark__677_1875512167" localSheetId="1">'Página 2'!$F$9</definedName>
    <definedName name="__UnoMark__677_1875512167" localSheetId="2">'Página 3'!$F$9</definedName>
    <definedName name="__UnoMark__677_1875512167" localSheetId="3">'Página 4'!$F$9</definedName>
    <definedName name="__UnoMark__677_1875512167" localSheetId="4">'Página 5'!$F$9</definedName>
    <definedName name="__UnoMark__677_1875512167" localSheetId="5">'Página 6'!$F$9</definedName>
    <definedName name="__UnoMark__677_1875512167" localSheetId="6">'Página 7'!$F$9</definedName>
    <definedName name="__UnoMark__677_1875512167" localSheetId="7">'Plantilla detector'!$F$9</definedName>
    <definedName name="__UnoMark__677_1875512167" localSheetId="8">'Plantilla documento'!$F$9</definedName>
    <definedName name="_xlnm.Print_Area" localSheetId="9">Cabecera!$A$1:$AD$95</definedName>
    <definedName name="_xlnm.Print_Area" localSheetId="0">'Página 1'!$A$1:$AD$96</definedName>
    <definedName name="_xlnm.Print_Area" localSheetId="1">'Página 2'!$A$1:$AD$95</definedName>
    <definedName name="_xlnm.Print_Area" localSheetId="2">'Página 3'!$A$1:$AD$95</definedName>
    <definedName name="_xlnm.Print_Area" localSheetId="3">'Página 4'!$A$1:$AD$96</definedName>
    <definedName name="_xlnm.Print_Area" localSheetId="4">'Página 5'!$A$1:$AD$85</definedName>
    <definedName name="_xlnm.Print_Area" localSheetId="5">'Página 6'!$A$1:$AD$95</definedName>
    <definedName name="_xlnm.Print_Area" localSheetId="6">'Página 7'!$A$1:$AD$96</definedName>
    <definedName name="_xlnm.Print_Area" localSheetId="7">'Plantilla detector'!$A$1:$AD$95</definedName>
    <definedName name="_xlnm.Print_Area" localSheetId="8">'Plantilla documento'!$A$1:$AD$95</definedName>
    <definedName name="_xlnm.Print_Titles" localSheetId="9">Cabecera!$1:$3</definedName>
    <definedName name="_xlnm.Print_Titles" localSheetId="0">'Página 1'!$1:$3</definedName>
    <definedName name="_xlnm.Print_Titles" localSheetId="1">'Página 2'!$1:$3</definedName>
    <definedName name="_xlnm.Print_Titles" localSheetId="2">'Página 3'!$1:$3</definedName>
    <definedName name="_xlnm.Print_Titles" localSheetId="3">'Página 4'!$1:$3</definedName>
    <definedName name="_xlnm.Print_Titles" localSheetId="4">'Página 5'!$1:$3</definedName>
    <definedName name="_xlnm.Print_Titles" localSheetId="5">'Página 6'!$1:$3</definedName>
    <definedName name="_xlnm.Print_Titles" localSheetId="6">'Página 7'!$1:$3</definedName>
    <definedName name="_xlnm.Print_Titles" localSheetId="7">'Plantilla detector'!$1:$3</definedName>
    <definedName name="_xlnm.Print_Titles" localSheetId="8">'Plantilla documento'!$1:$3</definedName>
  </definedNames>
  <calcPr calcId="191029" iterateDelta="1E-4"/>
  <webPublishing allowPng="1" targetScreenSize="1024x768" codePage="65001"/>
</workbook>
</file>

<file path=xl/calcChain.xml><?xml version="1.0" encoding="utf-8"?>
<calcChain xmlns="http://schemas.openxmlformats.org/spreadsheetml/2006/main">
  <c r="B17" i="12" l="1"/>
  <c r="B16" i="12"/>
  <c r="AI60" i="12"/>
  <c r="AI61" i="12"/>
  <c r="AI62" i="12"/>
  <c r="AI63" i="12"/>
  <c r="AI64" i="12"/>
  <c r="AI65" i="12"/>
  <c r="AI66" i="12"/>
  <c r="AI67" i="12"/>
  <c r="AI68" i="12"/>
  <c r="AI69" i="12"/>
  <c r="AI70" i="12"/>
  <c r="AI71" i="12"/>
  <c r="AI72" i="12"/>
  <c r="AI73" i="12"/>
  <c r="AI74" i="12"/>
  <c r="AI75" i="12"/>
  <c r="AI76" i="12"/>
  <c r="AI77" i="12"/>
  <c r="AI78" i="12"/>
  <c r="AI79" i="12"/>
  <c r="AI80" i="12"/>
  <c r="AI81" i="12"/>
  <c r="AI82" i="12"/>
  <c r="AH60" i="12"/>
  <c r="AH61" i="12"/>
  <c r="AH62" i="12"/>
  <c r="AH63" i="12"/>
  <c r="AH64" i="12"/>
  <c r="AH65" i="12"/>
  <c r="AH66" i="12"/>
  <c r="AH67" i="12"/>
  <c r="AH68" i="12"/>
  <c r="AH69" i="12"/>
  <c r="AH70" i="12"/>
  <c r="AH71" i="12"/>
  <c r="AH72" i="12"/>
  <c r="AH73" i="12"/>
  <c r="AH74" i="12"/>
  <c r="AH75" i="12"/>
  <c r="AH76" i="12"/>
  <c r="AH77" i="12"/>
  <c r="AH78" i="12"/>
  <c r="AH79" i="12"/>
  <c r="AH80" i="12"/>
  <c r="AH81" i="12"/>
  <c r="AH82" i="12"/>
  <c r="AI59" i="12"/>
  <c r="AH59" i="12"/>
  <c r="AG60" i="12"/>
  <c r="AG61" i="12"/>
  <c r="AG62" i="12"/>
  <c r="AG63" i="12"/>
  <c r="AG64" i="12"/>
  <c r="AG65" i="12"/>
  <c r="AG66" i="12"/>
  <c r="AG67" i="12"/>
  <c r="AG68" i="12"/>
  <c r="AG69" i="12"/>
  <c r="AG70" i="12"/>
  <c r="AG71" i="12"/>
  <c r="AG72" i="12"/>
  <c r="AG73" i="12"/>
  <c r="AG74" i="12"/>
  <c r="AG75" i="12"/>
  <c r="AG76" i="12"/>
  <c r="AG77" i="12"/>
  <c r="AG78" i="12"/>
  <c r="AG79" i="12"/>
  <c r="AG80" i="12"/>
  <c r="AG81" i="12"/>
  <c r="AG82" i="12"/>
  <c r="AG59" i="12"/>
  <c r="AF59" i="12"/>
  <c r="AF60" i="12"/>
  <c r="AF61" i="12"/>
  <c r="AF62" i="12"/>
  <c r="AF63" i="12"/>
  <c r="AF64" i="12"/>
  <c r="AF65" i="12"/>
  <c r="AF66" i="12"/>
  <c r="AF67" i="12"/>
  <c r="AF68" i="12"/>
  <c r="AF69" i="12"/>
  <c r="AF70" i="12"/>
  <c r="AF71" i="12"/>
  <c r="AF72" i="12"/>
  <c r="AF73" i="12"/>
  <c r="AF74" i="12"/>
  <c r="AF75" i="12"/>
  <c r="AF76" i="12"/>
  <c r="AF77" i="12"/>
  <c r="AF78" i="12"/>
  <c r="AF79" i="12"/>
  <c r="AF80" i="12"/>
  <c r="AF81" i="12"/>
  <c r="AF82" i="12"/>
</calcChain>
</file>

<file path=xl/sharedStrings.xml><?xml version="1.0" encoding="utf-8"?>
<sst xmlns="http://schemas.openxmlformats.org/spreadsheetml/2006/main" count="259" uniqueCount="124">
  <si>
    <t>Documentación de</t>
  </si>
  <si>
    <t>Aforos de vehículos</t>
  </si>
  <si>
    <t>Denominación</t>
  </si>
  <si>
    <t>Informe tipo de los puntos de medida para vehículos</t>
  </si>
  <si>
    <t>Tipo</t>
  </si>
  <si>
    <t>Edición</t>
  </si>
  <si>
    <t>Duración:</t>
  </si>
  <si>
    <t>Hoja</t>
  </si>
  <si>
    <t>Informe</t>
  </si>
  <si>
    <t>Periodo mensual y a demanda</t>
  </si>
  <si>
    <t>1 de 7</t>
  </si>
  <si>
    <t>Característica</t>
  </si>
  <si>
    <t>Servicio Gestor</t>
  </si>
  <si>
    <t>Documentación</t>
  </si>
  <si>
    <t>SERVICIO DE MOVILIDAD URBANA – Centro de Control de Tráfico</t>
  </si>
  <si>
    <r>
      <rPr>
        <sz val="11"/>
        <rFont val="Times New Roman"/>
        <family val="1"/>
      </rPr>
      <t xml:space="preserve">A:                  </t>
    </r>
    <r>
      <rPr>
        <b/>
        <sz val="11"/>
        <rFont val="Times New Roman"/>
        <family val="1"/>
      </rPr>
      <t>Interesado</t>
    </r>
  </si>
  <si>
    <r>
      <rPr>
        <b/>
        <sz val="14"/>
        <color rgb="FFC00000"/>
        <rFont val="Times New Roman"/>
        <family val="1"/>
      </rPr>
      <t>AFOROS DE VEHÍCULOS MOTORIZADOS</t>
    </r>
  </si>
  <si>
    <r>
      <rPr>
        <b/>
        <sz val="11"/>
        <rFont val="Times New Roman"/>
        <family val="1"/>
      </rPr>
      <t xml:space="preserve">Tipo de documento: </t>
    </r>
    <r>
      <rPr>
        <sz val="11"/>
        <rFont val="Times New Roman"/>
        <family val="1"/>
      </rPr>
      <t>informe tipo aforos.</t>
    </r>
  </si>
  <si>
    <r>
      <rPr>
        <b/>
        <sz val="11"/>
        <rFont val="Times New Roman"/>
        <family val="1"/>
      </rPr>
      <t>Recursos:</t>
    </r>
  </si>
  <si>
    <r>
      <rPr>
        <sz val="11"/>
        <rFont val="Times New Roman"/>
        <family val="1"/>
      </rPr>
      <t>Funcionario Sección del CCT.</t>
    </r>
  </si>
  <si>
    <r>
      <rPr>
        <b/>
        <sz val="11"/>
        <rFont val="Times New Roman"/>
        <family val="1"/>
      </rPr>
      <t xml:space="preserve">Categoría del evento: </t>
    </r>
    <r>
      <rPr>
        <sz val="11"/>
        <rFont val="Times New Roman"/>
        <family val="1"/>
      </rPr>
      <t>Estudio.</t>
    </r>
  </si>
  <si>
    <r>
      <rPr>
        <b/>
        <sz val="11"/>
        <rFont val="Times New Roman"/>
        <family val="1"/>
      </rPr>
      <t xml:space="preserve">Característica del evento: </t>
    </r>
    <r>
      <rPr>
        <sz val="11"/>
        <rFont val="Times New Roman"/>
        <family val="1"/>
      </rPr>
      <t>Planificado y a demanda de un interesado.</t>
    </r>
  </si>
  <si>
    <r>
      <rPr>
        <b/>
        <sz val="11"/>
        <rFont val="Times New Roman"/>
        <family val="1"/>
      </rPr>
      <t xml:space="preserve">Propiedad del evento: </t>
    </r>
    <r>
      <rPr>
        <sz val="11"/>
        <rFont val="Times New Roman"/>
        <family val="1"/>
      </rPr>
      <t>Servicio de Movilidad Urbana – Centro de Control de Tráfico.</t>
    </r>
  </si>
  <si>
    <r>
      <rPr>
        <b/>
        <sz val="11"/>
        <rFont val="Times New Roman"/>
        <family val="1"/>
      </rPr>
      <t xml:space="preserve">Fecha de inicio: </t>
    </r>
    <r>
      <rPr>
        <b/>
        <u/>
        <sz val="11"/>
        <rFont val="Times New Roman"/>
        <family val="1"/>
      </rPr>
      <t> </t>
    </r>
  </si>
  <si>
    <r>
      <rPr>
        <sz val="11"/>
        <rFont val="Times New Roman"/>
        <family val="1"/>
      </rPr>
      <t>/   /</t>
    </r>
    <r>
      <rPr>
        <u/>
        <sz val="11"/>
        <rFont val="Times New Roman"/>
        <family val="1"/>
      </rPr>
      <t> </t>
    </r>
  </si>
  <si>
    <r>
      <rPr>
        <b/>
        <sz val="11"/>
        <rFont val="Times New Roman"/>
        <family val="1"/>
      </rPr>
      <t xml:space="preserve">Fecha estimada de finalización: </t>
    </r>
    <r>
      <rPr>
        <b/>
        <u/>
        <sz val="11"/>
        <rFont val="Times New Roman"/>
        <family val="1"/>
      </rPr>
      <t> </t>
    </r>
  </si>
  <si>
    <r>
      <rPr>
        <b/>
        <sz val="11"/>
        <rFont val="Times New Roman"/>
        <family val="1"/>
      </rPr>
      <t xml:space="preserve">Objetivos: </t>
    </r>
    <r>
      <rPr>
        <sz val="11"/>
        <rFont val="Times New Roman"/>
        <family val="1"/>
      </rPr>
      <t>Facilitar la información sobre AFOROS de tráfico en la ciudad de Zaragoza.</t>
    </r>
  </si>
  <si>
    <r>
      <rPr>
        <b/>
        <sz val="11"/>
        <rFont val="Times New Roman"/>
        <family val="1"/>
      </rPr>
      <t>Indicadores.</t>
    </r>
  </si>
  <si>
    <r>
      <rPr>
        <sz val="11"/>
        <rFont val="Times New Roman"/>
        <family val="1"/>
      </rPr>
      <t>Los indicadores que se evaluarán son:</t>
    </r>
  </si>
  <si>
    <r>
      <rPr>
        <sz val="11"/>
        <rFont val="Symbol"/>
        <family val="1"/>
      </rPr>
      <t xml:space="preserve">   </t>
    </r>
    <r>
      <rPr>
        <sz val="11"/>
        <rFont val="Times New Roman"/>
        <family val="1"/>
      </rPr>
      <t xml:space="preserve"> Tiempo de respuesta a la solicitud.</t>
    </r>
  </si>
  <si>
    <r>
      <rPr>
        <sz val="11"/>
        <rFont val="Symbol"/>
        <family val="1"/>
      </rPr>
      <t xml:space="preserve">   </t>
    </r>
    <r>
      <rPr>
        <sz val="11"/>
        <rFont val="Times New Roman"/>
        <family val="1"/>
      </rPr>
      <t xml:space="preserve"> Calidad de la información.</t>
    </r>
  </si>
  <si>
    <r>
      <rPr>
        <sz val="11"/>
        <rFont val="Symbol"/>
        <family val="1"/>
      </rPr>
      <t xml:space="preserve">   </t>
    </r>
    <r>
      <rPr>
        <sz val="11"/>
        <rFont val="Times New Roman"/>
        <family val="1"/>
      </rPr>
      <t xml:space="preserve"> Claridad de la información.</t>
    </r>
  </si>
  <si>
    <r>
      <rPr>
        <sz val="11"/>
        <rFont val="Symbol"/>
        <family val="1"/>
      </rPr>
      <t xml:space="preserve">   </t>
    </r>
    <r>
      <rPr>
        <sz val="11"/>
        <rFont val="Times New Roman"/>
        <family val="1"/>
      </rPr>
      <t xml:space="preserve"> Valoración del interesado.</t>
    </r>
  </si>
  <si>
    <r>
      <rPr>
        <b/>
        <sz val="11"/>
        <rFont val="Times New Roman"/>
        <family val="1"/>
      </rPr>
      <t>Fecha</t>
    </r>
  </si>
  <si>
    <r>
      <rPr>
        <b/>
        <sz val="11"/>
        <rFont val="Times New Roman"/>
        <family val="1"/>
      </rPr>
      <t>Versión</t>
    </r>
  </si>
  <si>
    <r>
      <rPr>
        <b/>
        <sz val="11"/>
        <rFont val="Times New Roman"/>
        <family val="1"/>
      </rPr>
      <t>Modificaciones</t>
    </r>
  </si>
  <si>
    <r>
      <rPr>
        <b/>
        <sz val="11"/>
        <rFont val="Times New Roman"/>
        <family val="1"/>
      </rPr>
      <t>Autor</t>
    </r>
  </si>
  <si>
    <r>
      <rPr>
        <sz val="11"/>
        <rFont val="Times New Roman"/>
        <family val="1"/>
      </rPr>
      <t>/   /</t>
    </r>
  </si>
  <si>
    <r>
      <rPr>
        <sz val="11"/>
        <rFont val="Times New Roman"/>
        <family val="1"/>
      </rPr>
      <t>Inicio documento</t>
    </r>
  </si>
  <si>
    <r>
      <rPr>
        <sz val="11"/>
        <rFont val="Times New Roman"/>
        <family val="1"/>
      </rPr>
      <t>JLR</t>
    </r>
  </si>
  <si>
    <r>
      <rPr>
        <b/>
        <sz val="11"/>
        <rFont val="Times New Roman"/>
        <family val="1"/>
      </rPr>
      <t>ÍNDICE</t>
    </r>
  </si>
  <si>
    <r>
      <t>/   /</t>
    </r>
    <r>
      <rPr>
        <u/>
        <sz val="11"/>
        <rFont val="Times New Roman"/>
        <family val="1"/>
      </rPr>
      <t> </t>
    </r>
  </si>
  <si>
    <r>
      <rPr>
        <b/>
        <sz val="11"/>
        <color rgb="FF0000FF"/>
        <rFont val="Times New Roman"/>
        <family val="1"/>
      </rPr>
      <t>1.   ANTECEDENTES</t>
    </r>
  </si>
  <si>
    <r>
      <rPr>
        <sz val="11"/>
        <rFont val="Times New Roman"/>
        <family val="1"/>
      </rPr>
      <t>se recibió, en la Sección de Centro de Control de Tráfico (CCT a partir de ahora), la</t>
    </r>
  </si>
  <si>
    <r>
      <rPr>
        <sz val="11"/>
        <rFont val="Times New Roman"/>
        <family val="1"/>
      </rPr>
      <t xml:space="preserve">siguiente petición por parte del </t>
    </r>
    <r>
      <rPr>
        <b/>
        <u/>
        <sz val="11"/>
        <rFont val="Times New Roman"/>
        <family val="1"/>
      </rPr>
      <t>interesado </t>
    </r>
    <r>
      <rPr>
        <sz val="11"/>
        <rFont val="Times New Roman"/>
        <family val="1"/>
      </rPr>
      <t>sobre los aforos de los que se disponen en la ciudad de Zaragoza.</t>
    </r>
  </si>
  <si>
    <r>
      <rPr>
        <sz val="11"/>
        <rFont val="Times New Roman"/>
        <family val="1"/>
      </rPr>
      <t>Se adjunta la solicitud recibida:</t>
    </r>
  </si>
  <si>
    <r>
      <rPr>
        <b/>
        <sz val="16"/>
        <color rgb="FFFF0000"/>
        <rFont val="Times New Roman"/>
        <family val="1"/>
      </rPr>
      <t>INSERTAR SOLICITUD</t>
    </r>
  </si>
  <si>
    <r>
      <rPr>
        <b/>
        <sz val="11"/>
        <color rgb="FF0000FF"/>
        <rFont val="Times New Roman"/>
        <family val="1"/>
      </rPr>
      <t>2.   ANTECEDENTES</t>
    </r>
  </si>
  <si>
    <r>
      <rPr>
        <sz val="11"/>
        <rFont val="Times New Roman"/>
        <family val="1"/>
      </rPr>
      <t>En la actualidad, se cuenta con los siguientes dispositivos de medida de intensidades de tráfico de vehículos</t>
    </r>
  </si>
  <si>
    <r>
      <rPr>
        <sz val="11"/>
        <rFont val="Times New Roman"/>
        <family val="1"/>
      </rPr>
      <t>motorizados: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</si>
  <si>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</t>
    </r>
    <r>
      <rPr>
        <b/>
        <sz val="11"/>
        <rFont val="Times New Roman"/>
        <family val="1"/>
      </rPr>
      <t>En continuo.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</si>
  <si>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</t>
    </r>
    <r>
      <rPr>
        <b/>
        <sz val="11"/>
        <rFont val="Times New Roman"/>
        <family val="1"/>
      </rPr>
      <t>En discontinuo</t>
    </r>
    <r>
      <rPr>
        <sz val="11"/>
        <rFont val="Times New Roman"/>
        <family val="1"/>
      </rPr>
      <t>.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</si>
  <si>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</t>
    </r>
    <r>
      <rPr>
        <b/>
        <sz val="11"/>
        <rFont val="Times New Roman"/>
        <family val="1"/>
      </rPr>
      <t xml:space="preserve">Apoyo de mediciones manuales </t>
    </r>
    <r>
      <rPr>
        <sz val="11"/>
        <rFont val="Times New Roman"/>
        <family val="1"/>
      </rPr>
      <t>mediante cámaras digitales y analógicas.</t>
    </r>
  </si>
  <si>
    <r>
      <rPr>
        <b/>
        <sz val="11"/>
        <rFont val="Times New Roman"/>
        <family val="1"/>
      </rPr>
      <t xml:space="preserve">1)   </t>
    </r>
    <r>
      <rPr>
        <b/>
        <u/>
        <sz val="11"/>
        <rFont val="Times New Roman"/>
        <family val="1"/>
      </rPr>
      <t>EN CONTINUO</t>
    </r>
    <r>
      <rPr>
        <sz val="11"/>
        <rFont val="Times New Roman"/>
        <family val="1"/>
      </rPr>
      <t>.</t>
    </r>
  </si>
  <si>
    <r>
      <rPr>
        <sz val="11"/>
        <rFont val="Times New Roman"/>
        <family val="1"/>
      </rPr>
      <t>Existen 158 puntos de medida en 90 ubicaciones diferentes, con un total de 339 espiras.</t>
    </r>
  </si>
  <si>
    <r>
      <rPr>
        <sz val="11"/>
        <rFont val="Times New Roman"/>
        <family val="1"/>
      </rPr>
      <t>En la siguiente imagen vemos la ubicación de los puntos de medida en continuo.</t>
    </r>
  </si>
  <si>
    <r>
      <rPr>
        <sz val="11"/>
        <rFont val="Times New Roman"/>
        <family val="1"/>
      </rPr>
      <t>La relación de los Puntos de Medida es la siguiente:</t>
    </r>
  </si>
  <si>
    <r>
      <rPr>
        <b/>
        <sz val="11"/>
        <rFont val="Times New Roman"/>
        <family val="1"/>
      </rPr>
      <t>DENOMINACIÓN</t>
    </r>
  </si>
  <si>
    <r>
      <rPr>
        <b/>
        <sz val="11"/>
        <rFont val="Times New Roman"/>
        <family val="1"/>
      </rPr>
      <t>Nº Espiras</t>
    </r>
  </si>
  <si>
    <r>
      <rPr>
        <b/>
        <sz val="11"/>
        <rFont val="Times New Roman"/>
        <family val="1"/>
      </rPr>
      <t xml:space="preserve">CAPACIDAD
</t>
    </r>
    <r>
      <rPr>
        <b/>
        <sz val="11"/>
        <rFont val="Times New Roman"/>
        <family val="1"/>
      </rPr>
      <t>Sentido 1</t>
    </r>
  </si>
  <si>
    <r>
      <rPr>
        <b/>
        <sz val="11"/>
        <rFont val="Times New Roman"/>
        <family val="1"/>
      </rPr>
      <t xml:space="preserve">CAPACIDAD
</t>
    </r>
    <r>
      <rPr>
        <b/>
        <sz val="11"/>
        <rFont val="Times New Roman"/>
        <family val="1"/>
      </rPr>
      <t>Sentido 2</t>
    </r>
  </si>
  <si>
    <r>
      <rPr>
        <sz val="11"/>
        <rFont val="Times New Roman"/>
        <family val="1"/>
      </rPr>
      <t>De los puntos de medida, 24 tienen históricos desde el año 2000 (antes llamados Estaciones Permanentes -</t>
    </r>
  </si>
  <si>
    <r>
      <rPr>
        <sz val="11"/>
        <rFont val="Times New Roman"/>
        <family val="1"/>
      </rPr>
      <t>EP). Los restantes se han ido ejecutando en los últimos dos años, para reforzar el conocimiento de la ciudad, quedando todavía zonas que requieren de más estaciones.</t>
    </r>
  </si>
  <si>
    <r>
      <rPr>
        <sz val="11"/>
        <rFont val="Times New Roman"/>
        <family val="1"/>
      </rPr>
      <t>Los puntos de medida (estaciones permanentes EP) más antiguos comentados son los siguientes: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</si>
  <si>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4200 &amp; 4201 - Tenor Fleta (EP-02)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</si>
  <si>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4092 &amp; 4093 - Avda. Madrid (EP-04)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</si>
  <si>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4400 &amp; 4401 - Avda. Cataluña (EP-05)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</si>
  <si>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4302 &amp; 4303 - Vía Hispanidad (EP-06)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</si>
  <si>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4205 &amp; 4206 - Paseo Cuellar (EP-07)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</si>
  <si>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4094 &amp; 4095 - Miguel Servet (EP-08)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</si>
  <si>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4204 - Corona de Aragón (EP-09)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</si>
  <si>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4207 &amp; 4208 - Avda. Navarra (EP-10)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</si>
  <si>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4098 &amp; 4099 - Paseo María Agustín (EP-11)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</si>
  <si>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4091 - Conde Aranda (EP-12)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</si>
  <si>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4096 &amp; 4097 – Echegaray (EP-13)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</si>
  <si>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4100 &amp; 4101 - Camino de las Torres (EP-14)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</si>
  <si>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4202 &amp; 4203 - San José - Puente Virrey (EP-15)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</si>
  <si>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4300 &amp; 4301 - Gómez Laguna (Vía Universitas) (EP-16)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</si>
  <si>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4304 &amp; 4305 - Vía Universitas (EP 17)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</si>
  <si>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4306 &amp; 4307 - Duquesa Villahermosa (EP-18)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</si>
  <si>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4402 &amp; 4403 – Valle de Broto (EP-19)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</si>
  <si>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4404 &amp; 4405 - Ronda Hispanidad (Alcalde Caballero) (EP-23)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</si>
  <si>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4406 &amp; 4407 - Ronda Hispanidad (La Jota) (EP-24)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</si>
  <si>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4308 &amp; 4309 - Ronda Hispanidad (Miguel Servet) (EP-25)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</si>
  <si>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4310 &amp; 4311 - Ronda Hispanidad (Cesáreo Alierta) (EP-26)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</si>
  <si>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4312 &amp; 4313 - Ronda Hispanidad (Avda. América) (EP-27)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</si>
  <si>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4314 &amp; 4315 - Ronda Hispanidad (Fray Julián Garcés) (EP-28)</t>
    </r>
  </si>
  <si>
    <r>
      <rPr>
        <sz val="11"/>
        <rFont val="Wingdings"/>
        <charset val="2"/>
      </rPr>
      <t></t>
    </r>
    <r>
      <rPr>
        <sz val="11"/>
        <rFont val="Times New Roman"/>
        <family val="1"/>
      </rPr>
      <t xml:space="preserve"> PM 4209 &amp; 4210 - Gómez Laguna (Cooperativa Taxi) (EP-29)</t>
    </r>
  </si>
  <si>
    <t>IMAGEN 2</t>
  </si>
  <si>
    <r>
      <rPr>
        <sz val="11"/>
        <rFont val="Times New Roman"/>
        <family val="1"/>
      </rPr>
      <t>Se dispone de 556 aforos de cobertura, que se realizan durante 48 horas una vez al año. En ellos se excluyen las semanas y meses que no son lectivos.</t>
    </r>
  </si>
  <si>
    <r>
      <rPr>
        <sz val="11"/>
        <rFont val="Times New Roman"/>
        <family val="1"/>
      </rPr>
      <t>En la siguiente imagen se ven los puntos de medida en discontinuo.</t>
    </r>
  </si>
  <si>
    <r>
      <rPr>
        <b/>
        <sz val="11"/>
        <rFont val="Times New Roman"/>
        <family val="1"/>
      </rPr>
      <t xml:space="preserve">2)   </t>
    </r>
    <r>
      <rPr>
        <b/>
        <u/>
        <sz val="11"/>
        <rFont val="Times New Roman"/>
        <family val="1"/>
      </rPr>
      <t>EN DISCONTINUO</t>
    </r>
    <r>
      <rPr>
        <sz val="11"/>
        <rFont val="Times New Roman"/>
        <family val="1"/>
      </rPr>
      <t>.</t>
    </r>
  </si>
  <si>
    <t>IMAGEN 3</t>
  </si>
  <si>
    <r>
      <rPr>
        <b/>
        <sz val="11"/>
        <rFont val="Times New Roman"/>
        <family val="1"/>
      </rPr>
      <t xml:space="preserve">3)   </t>
    </r>
    <r>
      <rPr>
        <b/>
        <u/>
        <sz val="11"/>
        <rFont val="Times New Roman"/>
        <family val="1"/>
      </rPr>
      <t>GRABACIONES CON CÁMARAS</t>
    </r>
    <r>
      <rPr>
        <sz val="11"/>
        <rFont val="Times New Roman"/>
        <family val="1"/>
      </rPr>
      <t>.</t>
    </r>
  </si>
  <si>
    <t xml:space="preserve">Los dispositivos anteriores están respaldados por cámaras (analógicas y digitales) que permiten grabar periodos de tiempo determinados con el objeto de realizar los trabajos de composición de vehículos que forman la corriente de tráfico </t>
  </si>
  <si>
    <t>y espaciamiento o el intervalo.</t>
  </si>
  <si>
    <r>
      <rPr>
        <sz val="11"/>
        <rFont val="Times New Roman"/>
        <family val="1"/>
      </rPr>
      <t xml:space="preserve">Con las estaciones en continuo controlamos un </t>
    </r>
    <r>
      <rPr>
        <b/>
        <sz val="11"/>
        <rFont val="Times New Roman"/>
        <family val="1"/>
      </rPr>
      <t xml:space="preserve">57,28% del volumen de vehículos </t>
    </r>
    <r>
      <rPr>
        <sz val="11"/>
        <rFont val="Times New Roman"/>
        <family val="1"/>
      </rPr>
      <t xml:space="preserve">que se desplazan por la ciudad, atendiendo a la información facilitada por los Modelos de tráfico con los que se trabaja en el CCT. </t>
    </r>
  </si>
  <si>
    <t>(Este valor se debe actualizar con cada instalación de un nuevo Punto de Medida).</t>
  </si>
  <si>
    <r>
      <rPr>
        <b/>
        <sz val="11"/>
        <color rgb="FF0000FF"/>
        <rFont val="Times New Roman"/>
        <family val="1"/>
      </rPr>
      <t>3.   SOBRE LAS MEDICIONES.</t>
    </r>
  </si>
  <si>
    <r>
      <rPr>
        <b/>
        <sz val="11"/>
        <rFont val="Times New Roman"/>
        <family val="1"/>
      </rPr>
      <t>3.1. MEDICIONES.</t>
    </r>
  </si>
  <si>
    <r>
      <rPr>
        <sz val="11"/>
        <rFont val="Times New Roman"/>
        <family val="1"/>
      </rPr>
      <t>Los valores de intensidades pueden obtenerse en los periodos de tiempo que sean más representativos para los estudios objetivo.</t>
    </r>
  </si>
  <si>
    <r>
      <rPr>
        <sz val="11"/>
        <rFont val="Times New Roman"/>
        <family val="1"/>
      </rPr>
      <t>Así,  pueden ser:  diarios,  semanales,  mensuales,  anuales,  relacionados con  un evento  de  una  duración determinada.</t>
    </r>
  </si>
  <si>
    <r>
      <rPr>
        <sz val="11"/>
        <rFont val="Times New Roman"/>
        <family val="1"/>
      </rPr>
      <t>A su vez, pueden ser valores correspondientes a: totales, máximos, medios totales, medios laborables, hora punta… entre otros.</t>
    </r>
  </si>
  <si>
    <r>
      <rPr>
        <sz val="11"/>
        <rFont val="Times New Roman"/>
        <family val="1"/>
      </rPr>
      <t xml:space="preserve">Para el caso que nos ocupa, analizaremos la </t>
    </r>
    <r>
      <rPr>
        <b/>
        <sz val="11"/>
        <rFont val="Times New Roman"/>
        <family val="1"/>
      </rPr>
      <t>intensidad media de un día laborable, en cada franja de una</t>
    </r>
  </si>
  <si>
    <r>
      <rPr>
        <b/>
        <sz val="11"/>
        <rFont val="Times New Roman"/>
        <family val="1"/>
      </rPr>
      <t>hora, del periodo solicitado</t>
    </r>
    <r>
      <rPr>
        <sz val="11"/>
        <rFont val="Times New Roman"/>
        <family val="1"/>
      </rPr>
      <t>.</t>
    </r>
  </si>
  <si>
    <r>
      <rPr>
        <b/>
        <sz val="11"/>
        <rFont val="Times New Roman"/>
        <family val="1"/>
      </rPr>
      <t>3.2. OBSERVACIONES A LOS DATOS DE LAS GRÁFICAS.</t>
    </r>
  </si>
  <si>
    <r>
      <rPr>
        <sz val="11"/>
        <rFont val="Times New Roman"/>
        <family val="1"/>
      </rPr>
      <t>Con carácter general, se observarán en las gráficas los siguientes aspectos:</t>
    </r>
  </si>
  <si>
    <r>
      <rPr>
        <sz val="11"/>
        <rFont val="Symbol"/>
        <family val="1"/>
      </rPr>
      <t xml:space="preserve">   </t>
    </r>
    <r>
      <rPr>
        <sz val="11"/>
        <rFont val="Times New Roman"/>
        <family val="1"/>
      </rPr>
      <t xml:space="preserve"> Se puede comprobar la afección de la </t>
    </r>
    <r>
      <rPr>
        <u/>
        <sz val="11"/>
        <rFont val="Times New Roman"/>
        <family val="1"/>
      </rPr>
      <t>Pandemia </t>
    </r>
    <r>
      <rPr>
        <sz val="11"/>
        <rFont val="Times New Roman"/>
        <family val="1"/>
      </rPr>
      <t xml:space="preserve">a las intensidades en el </t>
    </r>
    <r>
      <rPr>
        <u/>
        <sz val="11"/>
        <rFont val="Times New Roman"/>
        <family val="1"/>
      </rPr>
      <t>año 2020</t>
    </r>
    <r>
      <rPr>
        <sz val="11"/>
        <rFont val="Times New Roman"/>
        <family val="1"/>
      </rPr>
      <t>, con una importa</t>
    </r>
  </si>
  <si>
    <r>
      <rPr>
        <sz val="11"/>
        <rFont val="Times New Roman"/>
        <family val="1"/>
      </rPr>
      <t>reducción durante los meses que duró el confinamiento y, aunque se ha ido recuperando, en los dos años siguientes todavía se mantienen en valores inferiores a los observados en 2019.</t>
    </r>
  </si>
  <si>
    <r>
      <rPr>
        <sz val="11"/>
        <rFont val="Symbol"/>
        <family val="1"/>
      </rPr>
      <t xml:space="preserve">   </t>
    </r>
    <r>
      <rPr>
        <sz val="11"/>
        <rFont val="Times New Roman"/>
        <family val="1"/>
      </rPr>
      <t xml:space="preserve"> En otros casos, existen </t>
    </r>
    <r>
      <rPr>
        <u/>
        <sz val="11"/>
        <rFont val="Times New Roman"/>
        <family val="1"/>
      </rPr>
      <t>valores 0</t>
    </r>
    <r>
      <rPr>
        <sz val="11"/>
        <rFont val="Times New Roman"/>
        <family val="1"/>
      </rPr>
      <t xml:space="preserve">, causados por la </t>
    </r>
    <r>
      <rPr>
        <u/>
        <sz val="11"/>
        <rFont val="Times New Roman"/>
        <family val="1"/>
      </rPr>
      <t>rotura </t>
    </r>
    <r>
      <rPr>
        <sz val="11"/>
        <rFont val="Times New Roman"/>
        <family val="1"/>
      </rPr>
      <t>de la espira magnética que se encuentra</t>
    </r>
  </si>
  <si>
    <r>
      <rPr>
        <sz val="11"/>
        <rFont val="Times New Roman"/>
        <family val="1"/>
      </rPr>
      <t xml:space="preserve">embebida en el asfalto y que se rompe por el paso de los vehículos. También casos en los que se  </t>
    </r>
    <r>
      <rPr>
        <u/>
        <sz val="11"/>
        <rFont val="Times New Roman"/>
        <family val="1"/>
      </rPr>
      <t>renuevan </t>
    </r>
    <r>
      <rPr>
        <sz val="11"/>
        <rFont val="Times New Roman"/>
        <family val="1"/>
      </rPr>
      <t>completamente los equipos tras producirse una rotura.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</si>
  <si>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En algunos casos, existen </t>
    </r>
    <r>
      <rPr>
        <u/>
        <sz val="11"/>
        <rFont val="Times New Roman"/>
        <family val="1"/>
      </rPr>
      <t>afecciones por obras</t>
    </r>
    <r>
      <rPr>
        <sz val="11"/>
        <rFont val="Times New Roman"/>
        <family val="1"/>
      </rPr>
      <t xml:space="preserve">. Habrá que tener presente en cada punto y periodo la existencia o no de dichas afecciones. Las obras afectan no solo a la calle en la que se produce, sino también en aquellas que pasan </t>
    </r>
  </si>
  <si>
    <t>a formar parte de las rutas alternativas de los usuarios.</t>
  </si>
  <si>
    <r>
      <rPr>
        <b/>
        <sz val="14"/>
        <rFont val="Times New Roman"/>
        <family val="1"/>
      </rPr>
      <t>PM 4200 &amp; 4201 – Avda. Tenor Fleta</t>
    </r>
  </si>
  <si>
    <r>
      <rPr>
        <sz val="11"/>
        <rFont val="Times New Roman"/>
        <family val="1"/>
      </rPr>
      <t>IMD anual:</t>
    </r>
  </si>
  <si>
    <r>
      <rPr>
        <sz val="11"/>
        <rFont val="Times New Roman"/>
        <family val="1"/>
      </rPr>
      <t>IML anual:</t>
    </r>
  </si>
  <si>
    <r>
      <rPr>
        <sz val="11"/>
        <rFont val="Times New Roman"/>
        <family val="1"/>
      </rPr>
      <t>IML (06:00 – 22:00):</t>
    </r>
  </si>
  <si>
    <r>
      <rPr>
        <sz val="11"/>
        <rFont val="Times New Roman"/>
        <family val="1"/>
      </rPr>
      <t>IHP (máximo 15’):</t>
    </r>
  </si>
  <si>
    <t>PM 412</t>
  </si>
  <si>
    <t>PM EJEMPLO</t>
  </si>
  <si>
    <t>Wenceslao Fdez. Flórez - Uncastillo</t>
  </si>
  <si>
    <t>Imagen 1</t>
  </si>
  <si>
    <t>/   /</t>
  </si>
  <si>
    <t xml:space="preserve">El día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</si>
</sst>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#,##0"/>
    <numFmt numFmtId="165" formatCode="###0;###0"/>
  </numFmts>
  <fonts count="25" x14ac:knownFonts="1">
    <font>
      <sz val="10"/>
      <name val="Arial"/>
      <charset val="1"/>
    </font>
    <font>
      <sz val="10"/>
      <name val="Arial"/>
      <family val="2"/>
    </font>
    <font>
      <b/>
      <sz val="16"/>
      <color rgb="FFC00000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b/>
      <sz val="10"/>
      <name val="Times New Roman"/>
      <family val="1"/>
    </font>
    <font>
      <b/>
      <sz val="6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4"/>
      <color rgb="FFC00000"/>
      <name val="Times New Roman"/>
      <family val="1"/>
    </font>
    <font>
      <sz val="10"/>
      <color rgb="FF000000"/>
      <name val="Times New Roman"/>
      <family val="1"/>
    </font>
    <font>
      <b/>
      <sz val="14"/>
      <name val="Times New Roman"/>
      <family val="1"/>
    </font>
    <font>
      <b/>
      <sz val="11"/>
      <color rgb="FF000000"/>
      <name val="Times New Roman"/>
      <family val="2"/>
    </font>
    <font>
      <b/>
      <sz val="16"/>
      <name val="Times New Roman"/>
      <family val="1"/>
    </font>
    <font>
      <b/>
      <u/>
      <sz val="11"/>
      <name val="Times New Roman"/>
      <family val="1"/>
    </font>
    <font>
      <u/>
      <sz val="11"/>
      <name val="Times New Roman"/>
      <family val="1"/>
    </font>
    <font>
      <sz val="11"/>
      <name val="Symbol"/>
      <family val="1"/>
    </font>
    <font>
      <b/>
      <sz val="11"/>
      <color rgb="FF0000FF"/>
      <name val="Times New Roman"/>
      <family val="1"/>
    </font>
    <font>
      <b/>
      <sz val="16"/>
      <color rgb="FFFF0000"/>
      <name val="Times New Roman"/>
      <family val="1"/>
    </font>
    <font>
      <sz val="11"/>
      <name val="Wingdings"/>
      <charset val="2"/>
    </font>
    <font>
      <sz val="36"/>
      <name val="Arial"/>
      <family val="2"/>
    </font>
    <font>
      <sz val="11"/>
      <color rgb="FF000000"/>
      <name val="Times New Roman"/>
      <family val="2"/>
    </font>
  </fonts>
  <fills count="7">
    <fill>
      <patternFill patternType="none"/>
    </fill>
    <fill>
      <patternFill patternType="gray125"/>
    </fill>
    <fill>
      <patternFill patternType="none">
        <fgColor rgb="FFFFFA00"/>
      </patternFill>
    </fill>
    <fill>
      <patternFill patternType="solid">
        <fgColor rgb="FFF2F2F2"/>
      </patternFill>
    </fill>
    <fill>
      <patternFill patternType="solid">
        <fgColor rgb="FFFFC000"/>
      </patternFill>
    </fill>
    <fill>
      <patternFill patternType="solid">
        <fgColor rgb="FFFFF2CC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000001"/>
      </left>
      <right/>
      <top style="medium">
        <color rgb="FF000001"/>
      </top>
      <bottom/>
      <diagonal/>
    </border>
    <border>
      <left style="medium">
        <color rgb="FF000001"/>
      </left>
      <right/>
      <top/>
      <bottom/>
      <diagonal/>
    </border>
    <border>
      <left/>
      <right style="medium">
        <color rgb="FF000001"/>
      </right>
      <top/>
      <bottom/>
      <diagonal/>
    </border>
    <border>
      <left/>
      <right/>
      <top style="medium">
        <color rgb="FF000001"/>
      </top>
      <bottom/>
      <diagonal/>
    </border>
    <border>
      <left/>
      <right style="medium">
        <color rgb="FF000001"/>
      </right>
      <top style="medium">
        <color rgb="FF000001"/>
      </top>
      <bottom/>
      <diagonal/>
    </border>
    <border>
      <left style="medium">
        <color rgb="FF000001"/>
      </left>
      <right/>
      <top/>
      <bottom style="medium">
        <color rgb="FF000001"/>
      </bottom>
      <diagonal/>
    </border>
    <border>
      <left/>
      <right/>
      <top/>
      <bottom style="medium">
        <color rgb="FF000001"/>
      </bottom>
      <diagonal/>
    </border>
    <border>
      <left/>
      <right style="medium">
        <color rgb="FF000001"/>
      </right>
      <top/>
      <bottom style="medium">
        <color rgb="FF00000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3" fillId="2" borderId="0"/>
  </cellStyleXfs>
  <cellXfs count="74">
    <xf numFmtId="0" fontId="0" fillId="0" borderId="0" xfId="0"/>
    <xf numFmtId="0" fontId="13" fillId="2" borderId="0" xfId="2" applyAlignment="1">
      <alignment horizontal="left" vertical="top"/>
    </xf>
    <xf numFmtId="0" fontId="13" fillId="2" borderId="9" xfId="2" applyBorder="1" applyAlignment="1">
      <alignment horizontal="left" vertical="top" wrapText="1"/>
    </xf>
    <xf numFmtId="0" fontId="11" fillId="2" borderId="0" xfId="2" applyFont="1" applyAlignment="1">
      <alignment horizontal="left" vertical="top"/>
    </xf>
    <xf numFmtId="0" fontId="10" fillId="2" borderId="0" xfId="2" applyFont="1" applyAlignment="1">
      <alignment horizontal="left" vertical="top"/>
    </xf>
    <xf numFmtId="0" fontId="11" fillId="2" borderId="9" xfId="2" applyFont="1" applyBorder="1" applyAlignment="1">
      <alignment horizontal="left" vertical="top" wrapText="1"/>
    </xf>
    <xf numFmtId="0" fontId="10" fillId="2" borderId="9" xfId="2" applyFont="1" applyBorder="1" applyAlignment="1">
      <alignment horizontal="center" vertical="top" wrapText="1"/>
    </xf>
    <xf numFmtId="164" fontId="15" fillId="2" borderId="9" xfId="2" applyNumberFormat="1" applyFont="1" applyBorder="1" applyAlignment="1">
      <alignment horizontal="center" vertical="top" wrapText="1"/>
    </xf>
    <xf numFmtId="0" fontId="23" fillId="0" borderId="0" xfId="0" applyFont="1"/>
    <xf numFmtId="0" fontId="9" fillId="2" borderId="0" xfId="2" applyFont="1" applyAlignment="1">
      <alignment horizontal="left" vertical="top"/>
    </xf>
    <xf numFmtId="0" fontId="1" fillId="0" borderId="0" xfId="0" applyFont="1"/>
    <xf numFmtId="0" fontId="3" fillId="0" borderId="2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3" fillId="2" borderId="10" xfId="2" applyBorder="1" applyAlignment="1">
      <alignment horizontal="left" vertical="top" wrapText="1"/>
    </xf>
    <xf numFmtId="0" fontId="13" fillId="2" borderId="11" xfId="2" applyBorder="1" applyAlignment="1">
      <alignment horizontal="left" vertical="top" wrapText="1"/>
    </xf>
    <xf numFmtId="0" fontId="13" fillId="2" borderId="12" xfId="2" applyBorder="1" applyAlignment="1">
      <alignment horizontal="left" vertical="top" wrapText="1"/>
    </xf>
    <xf numFmtId="0" fontId="13" fillId="3" borderId="0" xfId="2" applyFill="1" applyAlignment="1">
      <alignment horizontal="left" vertical="top" wrapText="1"/>
    </xf>
    <xf numFmtId="0" fontId="14" fillId="2" borderId="0" xfId="2" applyFont="1" applyAlignment="1">
      <alignment horizontal="left" vertical="top"/>
    </xf>
    <xf numFmtId="0" fontId="11" fillId="2" borderId="10" xfId="2" applyFont="1" applyBorder="1" applyAlignment="1">
      <alignment horizontal="left" vertical="top" wrapText="1"/>
    </xf>
    <xf numFmtId="0" fontId="11" fillId="2" borderId="11" xfId="2" applyFont="1" applyBorder="1" applyAlignment="1">
      <alignment horizontal="left" vertical="top" wrapText="1"/>
    </xf>
    <xf numFmtId="0" fontId="11" fillId="2" borderId="12" xfId="2" applyFont="1" applyBorder="1" applyAlignment="1">
      <alignment horizontal="left" vertical="top" wrapText="1"/>
    </xf>
    <xf numFmtId="0" fontId="10" fillId="2" borderId="10" xfId="2" applyFont="1" applyBorder="1" applyAlignment="1">
      <alignment horizontal="left" vertical="top" wrapText="1"/>
    </xf>
    <xf numFmtId="0" fontId="10" fillId="2" borderId="11" xfId="2" applyFont="1" applyBorder="1" applyAlignment="1">
      <alignment horizontal="left" vertical="top" wrapText="1"/>
    </xf>
    <xf numFmtId="0" fontId="10" fillId="2" borderId="12" xfId="2" applyFont="1" applyBorder="1" applyAlignment="1">
      <alignment horizontal="left" vertical="top" wrapText="1"/>
    </xf>
    <xf numFmtId="0" fontId="11" fillId="4" borderId="0" xfId="2" applyFont="1" applyFill="1" applyAlignment="1">
      <alignment horizontal="center" vertical="top" wrapText="1"/>
    </xf>
    <xf numFmtId="0" fontId="11" fillId="2" borderId="0" xfId="2" applyFont="1" applyAlignment="1">
      <alignment vertical="top"/>
    </xf>
    <xf numFmtId="0" fontId="16" fillId="3" borderId="13" xfId="2" applyFont="1" applyFill="1" applyBorder="1" applyAlignment="1">
      <alignment horizontal="left" wrapText="1"/>
    </xf>
    <xf numFmtId="0" fontId="11" fillId="2" borderId="0" xfId="2" applyFont="1" applyAlignment="1">
      <alignment horizontal="left" vertical="top"/>
    </xf>
    <xf numFmtId="0" fontId="11" fillId="3" borderId="10" xfId="2" applyFont="1" applyFill="1" applyBorder="1" applyAlignment="1">
      <alignment horizontal="left" vertical="top" wrapText="1"/>
    </xf>
    <xf numFmtId="0" fontId="11" fillId="3" borderId="11" xfId="2" applyFont="1" applyFill="1" applyBorder="1" applyAlignment="1">
      <alignment horizontal="left" vertical="top" wrapText="1"/>
    </xf>
    <xf numFmtId="0" fontId="11" fillId="3" borderId="12" xfId="2" applyFont="1" applyFill="1" applyBorder="1" applyAlignment="1">
      <alignment horizontal="left" vertical="top" wrapText="1"/>
    </xf>
    <xf numFmtId="0" fontId="13" fillId="3" borderId="10" xfId="2" applyFill="1" applyBorder="1" applyAlignment="1">
      <alignment horizontal="left" vertical="top" wrapText="1"/>
    </xf>
    <xf numFmtId="0" fontId="13" fillId="3" borderId="11" xfId="2" applyFill="1" applyBorder="1" applyAlignment="1">
      <alignment horizontal="left" vertical="top" wrapText="1"/>
    </xf>
    <xf numFmtId="0" fontId="13" fillId="3" borderId="12" xfId="2" applyFill="1" applyBorder="1" applyAlignment="1">
      <alignment horizontal="left" vertical="top" wrapText="1"/>
    </xf>
    <xf numFmtId="0" fontId="13" fillId="3" borderId="10" xfId="2" applyFill="1" applyBorder="1" applyAlignment="1">
      <alignment horizontal="center" vertical="top" wrapText="1"/>
    </xf>
    <xf numFmtId="0" fontId="13" fillId="3" borderId="11" xfId="2" applyFill="1" applyBorder="1" applyAlignment="1">
      <alignment horizontal="center" vertical="top" wrapText="1"/>
    </xf>
    <xf numFmtId="0" fontId="13" fillId="3" borderId="12" xfId="2" applyFill="1" applyBorder="1" applyAlignment="1">
      <alignment horizontal="center" vertical="top" wrapText="1"/>
    </xf>
    <xf numFmtId="0" fontId="13" fillId="2" borderId="0" xfId="2" applyAlignment="1">
      <alignment horizontal="left" vertical="top" wrapText="1"/>
    </xf>
    <xf numFmtId="0" fontId="14" fillId="4" borderId="13" xfId="2" applyFont="1" applyFill="1" applyBorder="1" applyAlignment="1">
      <alignment horizontal="left" vertical="top" wrapText="1"/>
    </xf>
    <xf numFmtId="0" fontId="14" fillId="4" borderId="0" xfId="2" applyFont="1" applyFill="1" applyAlignment="1">
      <alignment horizontal="left" vertical="top" wrapText="1"/>
    </xf>
    <xf numFmtId="0" fontId="14" fillId="4" borderId="14" xfId="2" applyFont="1" applyFill="1" applyBorder="1" applyAlignment="1">
      <alignment horizontal="left" vertical="top" wrapText="1"/>
    </xf>
    <xf numFmtId="0" fontId="11" fillId="5" borderId="13" xfId="2" applyFont="1" applyFill="1" applyBorder="1" applyAlignment="1">
      <alignment horizontal="center" vertical="top" wrapText="1"/>
    </xf>
    <xf numFmtId="0" fontId="11" fillId="5" borderId="0" xfId="2" applyFont="1" applyFill="1" applyAlignment="1">
      <alignment horizontal="center" vertical="top" wrapText="1"/>
    </xf>
    <xf numFmtId="0" fontId="11" fillId="5" borderId="14" xfId="2" applyFont="1" applyFill="1" applyBorder="1" applyAlignment="1">
      <alignment horizontal="center" vertical="top" wrapText="1"/>
    </xf>
    <xf numFmtId="0" fontId="10" fillId="2" borderId="15" xfId="2" applyFont="1" applyBorder="1" applyAlignment="1">
      <alignment horizontal="center" vertical="top" wrapText="1"/>
    </xf>
    <xf numFmtId="0" fontId="10" fillId="2" borderId="16" xfId="2" applyFont="1" applyBorder="1" applyAlignment="1">
      <alignment horizontal="center" vertical="top" wrapText="1"/>
    </xf>
    <xf numFmtId="0" fontId="10" fillId="2" borderId="18" xfId="2" applyFont="1" applyBorder="1" applyAlignment="1">
      <alignment horizontal="center" vertical="top" wrapText="1"/>
    </xf>
    <xf numFmtId="0" fontId="10" fillId="2" borderId="17" xfId="2" applyFont="1" applyBorder="1" applyAlignment="1">
      <alignment horizontal="left" vertical="top" wrapText="1"/>
    </xf>
    <xf numFmtId="164" fontId="24" fillId="2" borderId="17" xfId="2" applyNumberFormat="1" applyFont="1" applyBorder="1" applyAlignment="1">
      <alignment horizontal="center" vertical="top" wrapText="1"/>
    </xf>
    <xf numFmtId="165" fontId="24" fillId="2" borderId="17" xfId="2" applyNumberFormat="1" applyFont="1" applyBorder="1" applyAlignment="1">
      <alignment horizontal="center" vertical="top" wrapText="1"/>
    </xf>
    <xf numFmtId="0" fontId="16" fillId="3" borderId="0" xfId="2" applyFont="1" applyFill="1" applyBorder="1" applyAlignment="1">
      <alignment horizontal="left" wrapText="1"/>
    </xf>
    <xf numFmtId="0" fontId="16" fillId="6" borderId="0" xfId="2" applyFont="1" applyFill="1" applyAlignment="1">
      <alignment horizontal="left" wrapText="1"/>
    </xf>
  </cellXfs>
  <cellStyles count="3">
    <cellStyle name="Normal" xfId="0" builtinId="0"/>
    <cellStyle name="Normal 2" xfId="1" xr:uid="{00000000-0005-0000-0000-000006000000}"/>
    <cellStyle name="Normal 3" xfId="2" xr:uid="{434F4E53-0B46-499A-B3E2-103633D9EE38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02C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Evolución del tráfico por horas</a:t>
            </a:r>
          </a:p>
          <a:p>
            <a:pPr>
              <a:defRPr/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 MEDIO DÍA LABORABLE (veh/h)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39941984917591355"/>
          <c:y val="3.1748390623966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documento'!$AE$25</c:f>
              <c:strCache>
                <c:ptCount val="1"/>
                <c:pt idx="0">
                  <c:v>PM 412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'Plantilla documento'!$AE$26:$AE$49</c:f>
              <c:numCache>
                <c:formatCode>General</c:formatCode>
                <c:ptCount val="24"/>
                <c:pt idx="0">
                  <c:v>100</c:v>
                </c:pt>
                <c:pt idx="1">
                  <c:v>150</c:v>
                </c:pt>
                <c:pt idx="2">
                  <c:v>160</c:v>
                </c:pt>
                <c:pt idx="3">
                  <c:v>200</c:v>
                </c:pt>
                <c:pt idx="4">
                  <c:v>240</c:v>
                </c:pt>
                <c:pt idx="5">
                  <c:v>280</c:v>
                </c:pt>
                <c:pt idx="6">
                  <c:v>420</c:v>
                </c:pt>
                <c:pt idx="7">
                  <c:v>500</c:v>
                </c:pt>
                <c:pt idx="8">
                  <c:v>830</c:v>
                </c:pt>
                <c:pt idx="9">
                  <c:v>400</c:v>
                </c:pt>
                <c:pt idx="10">
                  <c:v>430</c:v>
                </c:pt>
                <c:pt idx="11">
                  <c:v>370</c:v>
                </c:pt>
                <c:pt idx="12">
                  <c:v>340</c:v>
                </c:pt>
                <c:pt idx="13">
                  <c:v>450</c:v>
                </c:pt>
                <c:pt idx="14">
                  <c:v>420</c:v>
                </c:pt>
                <c:pt idx="15">
                  <c:v>300</c:v>
                </c:pt>
                <c:pt idx="16">
                  <c:v>200</c:v>
                </c:pt>
                <c:pt idx="17">
                  <c:v>100</c:v>
                </c:pt>
                <c:pt idx="18">
                  <c:v>100</c:v>
                </c:pt>
                <c:pt idx="19">
                  <c:v>150</c:v>
                </c:pt>
                <c:pt idx="20">
                  <c:v>160</c:v>
                </c:pt>
                <c:pt idx="21">
                  <c:v>120</c:v>
                </c:pt>
                <c:pt idx="22">
                  <c:v>100</c:v>
                </c:pt>
                <c:pt idx="23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C3-4C4A-AD8B-9C824D153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3361384"/>
        <c:axId val="543361744"/>
      </c:lineChart>
      <c:catAx>
        <c:axId val="543361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744"/>
        <c:crosses val="autoZero"/>
        <c:auto val="1"/>
        <c:lblAlgn val="ctr"/>
        <c:lblOffset val="100"/>
        <c:noMultiLvlLbl val="0"/>
      </c:catAx>
      <c:valAx>
        <c:axId val="54336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tráfico por horas</a:t>
            </a:r>
          </a:p>
          <a:p>
            <a:pPr algn="ctr">
              <a:defRPr/>
            </a:pPr>
            <a:r>
              <a:rPr lang="es-ES" baseline="0"/>
              <a:t>Valor MEDIO DÍA LABORABLE (veh/h)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'Plantilla documento'!$AE$58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'Plantilla documento'!$AE$59:$AE$82</c:f>
              <c:numCache>
                <c:formatCode>General</c:formatCode>
                <c:ptCount val="24"/>
                <c:pt idx="0">
                  <c:v>100</c:v>
                </c:pt>
                <c:pt idx="1">
                  <c:v>150</c:v>
                </c:pt>
                <c:pt idx="2">
                  <c:v>160</c:v>
                </c:pt>
                <c:pt idx="3">
                  <c:v>200</c:v>
                </c:pt>
                <c:pt idx="4">
                  <c:v>240</c:v>
                </c:pt>
                <c:pt idx="5">
                  <c:v>280</c:v>
                </c:pt>
                <c:pt idx="6">
                  <c:v>420</c:v>
                </c:pt>
                <c:pt idx="7">
                  <c:v>500</c:v>
                </c:pt>
                <c:pt idx="8">
                  <c:v>830</c:v>
                </c:pt>
                <c:pt idx="9">
                  <c:v>400</c:v>
                </c:pt>
                <c:pt idx="10">
                  <c:v>430</c:v>
                </c:pt>
                <c:pt idx="11">
                  <c:v>370</c:v>
                </c:pt>
                <c:pt idx="12">
                  <c:v>340</c:v>
                </c:pt>
                <c:pt idx="13">
                  <c:v>450</c:v>
                </c:pt>
                <c:pt idx="14">
                  <c:v>420</c:v>
                </c:pt>
                <c:pt idx="15">
                  <c:v>300</c:v>
                </c:pt>
                <c:pt idx="16">
                  <c:v>200</c:v>
                </c:pt>
                <c:pt idx="17">
                  <c:v>100</c:v>
                </c:pt>
                <c:pt idx="18">
                  <c:v>100</c:v>
                </c:pt>
                <c:pt idx="19">
                  <c:v>150</c:v>
                </c:pt>
                <c:pt idx="20">
                  <c:v>160</c:v>
                </c:pt>
                <c:pt idx="21">
                  <c:v>120</c:v>
                </c:pt>
                <c:pt idx="22">
                  <c:v>100</c:v>
                </c:pt>
                <c:pt idx="23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23-489A-A53B-E1D9356D59FB}"/>
            </c:ext>
          </c:extLst>
        </c:ser>
        <c:ser>
          <c:idx val="1"/>
          <c:order val="1"/>
          <c:tx>
            <c:strRef>
              <c:f>'Plantilla documento'!$AF$58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'Plantilla documento'!$AF$59:$AF$82</c:f>
              <c:numCache>
                <c:formatCode>General</c:formatCode>
                <c:ptCount val="24"/>
                <c:pt idx="0">
                  <c:v>120</c:v>
                </c:pt>
                <c:pt idx="1">
                  <c:v>180</c:v>
                </c:pt>
                <c:pt idx="2">
                  <c:v>192</c:v>
                </c:pt>
                <c:pt idx="3">
                  <c:v>240</c:v>
                </c:pt>
                <c:pt idx="4">
                  <c:v>288</c:v>
                </c:pt>
                <c:pt idx="5">
                  <c:v>336</c:v>
                </c:pt>
                <c:pt idx="6">
                  <c:v>504</c:v>
                </c:pt>
                <c:pt idx="7">
                  <c:v>600</c:v>
                </c:pt>
                <c:pt idx="8">
                  <c:v>996</c:v>
                </c:pt>
                <c:pt idx="9">
                  <c:v>480</c:v>
                </c:pt>
                <c:pt idx="10">
                  <c:v>516</c:v>
                </c:pt>
                <c:pt idx="11">
                  <c:v>444</c:v>
                </c:pt>
                <c:pt idx="12">
                  <c:v>408</c:v>
                </c:pt>
                <c:pt idx="13">
                  <c:v>540</c:v>
                </c:pt>
                <c:pt idx="14">
                  <c:v>504</c:v>
                </c:pt>
                <c:pt idx="15">
                  <c:v>360</c:v>
                </c:pt>
                <c:pt idx="16">
                  <c:v>240</c:v>
                </c:pt>
                <c:pt idx="17">
                  <c:v>120</c:v>
                </c:pt>
                <c:pt idx="18">
                  <c:v>120</c:v>
                </c:pt>
                <c:pt idx="19">
                  <c:v>180</c:v>
                </c:pt>
                <c:pt idx="20">
                  <c:v>192</c:v>
                </c:pt>
                <c:pt idx="21">
                  <c:v>144</c:v>
                </c:pt>
                <c:pt idx="22">
                  <c:v>120</c:v>
                </c:pt>
                <c:pt idx="23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23-489A-A53B-E1D9356D59FB}"/>
            </c:ext>
          </c:extLst>
        </c:ser>
        <c:ser>
          <c:idx val="2"/>
          <c:order val="2"/>
          <c:tx>
            <c:strRef>
              <c:f>'Plantilla documento'!$AG$58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'Plantilla documento'!$AG$59:$AG$82</c:f>
              <c:numCache>
                <c:formatCode>General</c:formatCode>
                <c:ptCount val="24"/>
                <c:pt idx="0">
                  <c:v>125</c:v>
                </c:pt>
                <c:pt idx="1">
                  <c:v>187.5</c:v>
                </c:pt>
                <c:pt idx="2">
                  <c:v>200</c:v>
                </c:pt>
                <c:pt idx="3">
                  <c:v>250</c:v>
                </c:pt>
                <c:pt idx="4">
                  <c:v>300</c:v>
                </c:pt>
                <c:pt idx="5">
                  <c:v>350</c:v>
                </c:pt>
                <c:pt idx="6">
                  <c:v>525</c:v>
                </c:pt>
                <c:pt idx="7">
                  <c:v>625</c:v>
                </c:pt>
                <c:pt idx="8">
                  <c:v>1037.5</c:v>
                </c:pt>
                <c:pt idx="9">
                  <c:v>500</c:v>
                </c:pt>
                <c:pt idx="10">
                  <c:v>537.5</c:v>
                </c:pt>
                <c:pt idx="11">
                  <c:v>462.5</c:v>
                </c:pt>
                <c:pt idx="12">
                  <c:v>425</c:v>
                </c:pt>
                <c:pt idx="13">
                  <c:v>562.5</c:v>
                </c:pt>
                <c:pt idx="14">
                  <c:v>525</c:v>
                </c:pt>
                <c:pt idx="15">
                  <c:v>375</c:v>
                </c:pt>
                <c:pt idx="16">
                  <c:v>250</c:v>
                </c:pt>
                <c:pt idx="17">
                  <c:v>125</c:v>
                </c:pt>
                <c:pt idx="18">
                  <c:v>125</c:v>
                </c:pt>
                <c:pt idx="19">
                  <c:v>187.5</c:v>
                </c:pt>
                <c:pt idx="20">
                  <c:v>200</c:v>
                </c:pt>
                <c:pt idx="21">
                  <c:v>150</c:v>
                </c:pt>
                <c:pt idx="22">
                  <c:v>125</c:v>
                </c:pt>
                <c:pt idx="23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23-489A-A53B-E1D9356D59FB}"/>
            </c:ext>
          </c:extLst>
        </c:ser>
        <c:ser>
          <c:idx val="3"/>
          <c:order val="3"/>
          <c:tx>
            <c:strRef>
              <c:f>'Plantilla documento'!$AH$58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'Plantilla documento'!$AH$59:$AH$82</c:f>
              <c:numCache>
                <c:formatCode>General</c:formatCode>
                <c:ptCount val="24"/>
                <c:pt idx="0">
                  <c:v>110.00000000000001</c:v>
                </c:pt>
                <c:pt idx="1">
                  <c:v>165</c:v>
                </c:pt>
                <c:pt idx="2">
                  <c:v>176</c:v>
                </c:pt>
                <c:pt idx="3">
                  <c:v>220.00000000000003</c:v>
                </c:pt>
                <c:pt idx="4">
                  <c:v>264</c:v>
                </c:pt>
                <c:pt idx="5">
                  <c:v>308</c:v>
                </c:pt>
                <c:pt idx="6">
                  <c:v>462.00000000000006</c:v>
                </c:pt>
                <c:pt idx="7">
                  <c:v>550</c:v>
                </c:pt>
                <c:pt idx="8">
                  <c:v>913.00000000000011</c:v>
                </c:pt>
                <c:pt idx="9">
                  <c:v>440.00000000000006</c:v>
                </c:pt>
                <c:pt idx="10">
                  <c:v>473.00000000000006</c:v>
                </c:pt>
                <c:pt idx="11">
                  <c:v>407.00000000000006</c:v>
                </c:pt>
                <c:pt idx="12">
                  <c:v>374.00000000000006</c:v>
                </c:pt>
                <c:pt idx="13">
                  <c:v>495.00000000000006</c:v>
                </c:pt>
                <c:pt idx="14">
                  <c:v>462.00000000000006</c:v>
                </c:pt>
                <c:pt idx="15">
                  <c:v>330</c:v>
                </c:pt>
                <c:pt idx="16">
                  <c:v>220.00000000000003</c:v>
                </c:pt>
                <c:pt idx="17">
                  <c:v>110.00000000000001</c:v>
                </c:pt>
                <c:pt idx="18">
                  <c:v>110.00000000000001</c:v>
                </c:pt>
                <c:pt idx="19">
                  <c:v>165</c:v>
                </c:pt>
                <c:pt idx="20">
                  <c:v>176</c:v>
                </c:pt>
                <c:pt idx="21">
                  <c:v>132</c:v>
                </c:pt>
                <c:pt idx="22">
                  <c:v>110.00000000000001</c:v>
                </c:pt>
                <c:pt idx="23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523-489A-A53B-E1D9356D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3324304"/>
        <c:axId val="543320704"/>
      </c:barChart>
      <c:lineChart>
        <c:grouping val="standard"/>
        <c:varyColors val="0"/>
        <c:ser>
          <c:idx val="4"/>
          <c:order val="4"/>
          <c:tx>
            <c:strRef>
              <c:f>'Plantilla documento'!$AI$58</c:f>
              <c:strCache>
                <c:ptCount val="1"/>
                <c:pt idx="0">
                  <c:v>2023</c:v>
                </c:pt>
              </c:strCache>
            </c:strRef>
          </c:tx>
          <c:spPr>
            <a:ln w="317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'Plantilla documento'!$AI$59:$AI$82</c:f>
              <c:numCache>
                <c:formatCode>General</c:formatCode>
                <c:ptCount val="24"/>
                <c:pt idx="0">
                  <c:v>122</c:v>
                </c:pt>
                <c:pt idx="1">
                  <c:v>183</c:v>
                </c:pt>
                <c:pt idx="2">
                  <c:v>195.2</c:v>
                </c:pt>
                <c:pt idx="3">
                  <c:v>244</c:v>
                </c:pt>
                <c:pt idx="4">
                  <c:v>292.8</c:v>
                </c:pt>
                <c:pt idx="5">
                  <c:v>341.59999999999997</c:v>
                </c:pt>
                <c:pt idx="6">
                  <c:v>512.4</c:v>
                </c:pt>
                <c:pt idx="7">
                  <c:v>610</c:v>
                </c:pt>
                <c:pt idx="8">
                  <c:v>1012.6</c:v>
                </c:pt>
                <c:pt idx="9">
                  <c:v>488</c:v>
                </c:pt>
                <c:pt idx="10">
                  <c:v>524.6</c:v>
                </c:pt>
                <c:pt idx="11">
                  <c:v>451.4</c:v>
                </c:pt>
                <c:pt idx="12">
                  <c:v>414.8</c:v>
                </c:pt>
                <c:pt idx="13">
                  <c:v>549</c:v>
                </c:pt>
                <c:pt idx="14">
                  <c:v>512.4</c:v>
                </c:pt>
                <c:pt idx="15">
                  <c:v>366</c:v>
                </c:pt>
                <c:pt idx="16">
                  <c:v>244</c:v>
                </c:pt>
                <c:pt idx="17">
                  <c:v>122</c:v>
                </c:pt>
                <c:pt idx="18">
                  <c:v>122</c:v>
                </c:pt>
                <c:pt idx="19">
                  <c:v>183</c:v>
                </c:pt>
                <c:pt idx="20">
                  <c:v>195.2</c:v>
                </c:pt>
                <c:pt idx="21">
                  <c:v>146.4</c:v>
                </c:pt>
                <c:pt idx="22">
                  <c:v>122</c:v>
                </c:pt>
                <c:pt idx="23">
                  <c:v>97.6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523-489A-A53B-E1D9356D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324304"/>
        <c:axId val="543320704"/>
      </c:lineChart>
      <c:catAx>
        <c:axId val="54332430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0704"/>
        <c:crosses val="autoZero"/>
        <c:auto val="1"/>
        <c:lblAlgn val="ctr"/>
        <c:lblOffset val="100"/>
        <c:noMultiLvlLbl val="0"/>
      </c:catAx>
      <c:valAx>
        <c:axId val="54332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5716553294134568"/>
          <c:y val="0.93377781620850409"/>
          <c:w val="0.2856689341173087"/>
          <c:h val="5.33531446729946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E10093B7-2C48-4488-A1EA-5033BBBDB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C816F44A-7011-45DD-9E95-69D7406A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9F760D70-574E-4390-BA84-41E8ECF1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B923045D-F057-4ABC-83B4-38B93F0CF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55EF21B3-F5E6-4FA0-B9D5-31465F637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BC689D57-22CF-4D43-BAB0-4A587ECB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F615D187-97A2-491C-B0D4-BC104CCC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A807D710-DAA6-4154-9AAB-E82B9F294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238B3B69-D2F9-48AE-A9E3-F9C62B6B9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28575</xdr:colOff>
      <xdr:row>22</xdr:row>
      <xdr:rowOff>152401</xdr:rowOff>
    </xdr:from>
    <xdr:to>
      <xdr:col>28</xdr:col>
      <xdr:colOff>485775</xdr:colOff>
      <xdr:row>53</xdr:row>
      <xdr:rowOff>66676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7770905-0A79-85E8-A2D5-0B065B6962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11207</xdr:colOff>
      <xdr:row>55</xdr:row>
      <xdr:rowOff>78442</xdr:rowOff>
    </xdr:from>
    <xdr:to>
      <xdr:col>28</xdr:col>
      <xdr:colOff>515471</xdr:colOff>
      <xdr:row>92</xdr:row>
      <xdr:rowOff>11206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CD5F7E0E-1D55-ED00-1A0C-B7887027D8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28575</xdr:rowOff>
    </xdr:from>
    <xdr:to>
      <xdr:col>4</xdr:col>
      <xdr:colOff>378618</xdr:colOff>
      <xdr:row>1</xdr:row>
      <xdr:rowOff>228600</xdr:rowOff>
    </xdr:to>
    <xdr:pic>
      <xdr:nvPicPr>
        <xdr:cNvPr id="3" name="Picture" descr="Objeto OLE">
          <a:extLst>
            <a:ext uri="{FF2B5EF4-FFF2-40B4-BE49-F238E27FC236}">
              <a16:creationId xmlns:a16="http://schemas.microsoft.com/office/drawing/2014/main" id="{A9855E93-2B51-6B6C-662B-8B8F3C406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9"/>
        <a:stretch>
          <a:fillRect/>
        </a:stretch>
      </xdr:blipFill>
      <xdr:spPr bwMode="auto">
        <a:xfrm>
          <a:off x="47624" y="28575"/>
          <a:ext cx="2016919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4DD5B-0903-4A9D-B62C-4CADDB9323F8}">
  <sheetPr>
    <pageSetUpPr fitToPage="1"/>
  </sheetPr>
  <dimension ref="A1:AD38"/>
  <sheetViews>
    <sheetView showGridLines="0" tabSelected="1" view="pageBreakPreview" topLeftCell="A25" zoomScaleNormal="100" zoomScaleSheetLayoutView="100" workbookViewId="0">
      <selection activeCell="P30" sqref="P30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2" spans="1:30" ht="12.75" customHeight="1" x14ac:dyDescent="0.2">
      <c r="B12" s="38" t="s">
        <v>15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</row>
    <row r="13" spans="1:30" ht="18.75" x14ac:dyDescent="0.2">
      <c r="B13" s="39" t="s">
        <v>16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</row>
    <row r="14" spans="1:30" ht="15" x14ac:dyDescent="0.2">
      <c r="B14" s="1" t="s">
        <v>17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30" ht="14.25" x14ac:dyDescent="0.2">
      <c r="B15" s="3" t="s">
        <v>18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30" ht="15" x14ac:dyDescent="0.2">
      <c r="B16" s="4" t="s">
        <v>19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2:18" ht="15" x14ac:dyDescent="0.2">
      <c r="B17" s="1" t="s">
        <v>20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2:18" ht="15" x14ac:dyDescent="0.2">
      <c r="B18" s="1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2:18" ht="15" x14ac:dyDescent="0.2">
      <c r="B19" s="1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2:18" ht="14.25" x14ac:dyDescent="0.2">
      <c r="B20" s="1" t="s">
        <v>23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2:18" ht="15" x14ac:dyDescent="0.2">
      <c r="B21" s="1" t="s">
        <v>24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2:18" ht="14.25" x14ac:dyDescent="0.2">
      <c r="B22" s="1" t="s">
        <v>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2:18" ht="15" x14ac:dyDescent="0.2">
      <c r="B23" s="4" t="s">
        <v>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2:18" ht="15" x14ac:dyDescent="0.2">
      <c r="B24" s="1" t="s">
        <v>26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2:18" ht="14.25" x14ac:dyDescent="0.2">
      <c r="B25" s="3" t="s">
        <v>27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2:18" ht="15" x14ac:dyDescent="0.2">
      <c r="B26" s="4" t="s">
        <v>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2:18" ht="15" x14ac:dyDescent="0.2">
      <c r="B27" s="1" t="s">
        <v>29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2:18" ht="15" x14ac:dyDescent="0.2">
      <c r="B28" s="1" t="s">
        <v>30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2:18" ht="15" x14ac:dyDescent="0.2">
      <c r="B29" s="1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2:18" ht="15" x14ac:dyDescent="0.2">
      <c r="B30" s="1" t="s">
        <v>32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2:18" x14ac:dyDescent="0.2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2:18" ht="28.5" x14ac:dyDescent="0.2">
      <c r="B32" s="5" t="s">
        <v>33</v>
      </c>
      <c r="C32" s="5" t="s">
        <v>34</v>
      </c>
      <c r="D32" s="40" t="s">
        <v>35</v>
      </c>
      <c r="E32" s="41"/>
      <c r="F32" s="41"/>
      <c r="G32" s="41"/>
      <c r="H32" s="41"/>
      <c r="I32" s="41"/>
      <c r="J32" s="41"/>
      <c r="K32" s="41"/>
      <c r="L32" s="42"/>
      <c r="M32" s="40" t="s">
        <v>36</v>
      </c>
      <c r="N32" s="41"/>
      <c r="O32" s="42"/>
      <c r="P32" s="1"/>
      <c r="Q32" s="1"/>
    </row>
    <row r="33" spans="2:17" ht="15" x14ac:dyDescent="0.2">
      <c r="B33" s="6" t="s">
        <v>37</v>
      </c>
      <c r="C33" s="7">
        <v>10</v>
      </c>
      <c r="D33" s="43" t="s">
        <v>38</v>
      </c>
      <c r="E33" s="44"/>
      <c r="F33" s="44"/>
      <c r="G33" s="44"/>
      <c r="H33" s="44"/>
      <c r="I33" s="44"/>
      <c r="J33" s="44"/>
      <c r="K33" s="44"/>
      <c r="L33" s="45"/>
      <c r="M33" s="43" t="s">
        <v>39</v>
      </c>
      <c r="N33" s="44"/>
      <c r="O33" s="45"/>
      <c r="P33" s="1"/>
      <c r="Q33" s="1"/>
    </row>
    <row r="34" spans="2:17" x14ac:dyDescent="0.2">
      <c r="B34" s="2"/>
      <c r="C34" s="2"/>
      <c r="D34" s="35"/>
      <c r="E34" s="36"/>
      <c r="F34" s="36"/>
      <c r="G34" s="36"/>
      <c r="H34" s="36"/>
      <c r="I34" s="36"/>
      <c r="J34" s="36"/>
      <c r="K34" s="36"/>
      <c r="L34" s="37"/>
      <c r="M34" s="35"/>
      <c r="N34" s="36"/>
      <c r="O34" s="37"/>
      <c r="P34" s="1"/>
      <c r="Q34" s="1"/>
    </row>
    <row r="35" spans="2:17" x14ac:dyDescent="0.2">
      <c r="B35" s="2"/>
      <c r="C35" s="2"/>
      <c r="D35" s="35"/>
      <c r="E35" s="36"/>
      <c r="F35" s="36"/>
      <c r="G35" s="36"/>
      <c r="H35" s="36"/>
      <c r="I35" s="36"/>
      <c r="J35" s="36"/>
      <c r="K35" s="36"/>
      <c r="L35" s="37"/>
      <c r="M35" s="35"/>
      <c r="N35" s="36"/>
      <c r="O35" s="37"/>
      <c r="P35" s="1"/>
      <c r="Q35" s="1"/>
    </row>
    <row r="36" spans="2:17" x14ac:dyDescent="0.2">
      <c r="B36" s="2"/>
      <c r="C36" s="2"/>
      <c r="D36" s="35"/>
      <c r="E36" s="36"/>
      <c r="F36" s="36"/>
      <c r="G36" s="36"/>
      <c r="H36" s="36"/>
      <c r="I36" s="36"/>
      <c r="J36" s="36"/>
      <c r="K36" s="36"/>
      <c r="L36" s="37"/>
      <c r="M36" s="35"/>
      <c r="N36" s="36"/>
      <c r="O36" s="37"/>
      <c r="P36" s="1"/>
      <c r="Q36" s="1"/>
    </row>
    <row r="37" spans="2:17" x14ac:dyDescent="0.2">
      <c r="B37" s="2"/>
      <c r="C37" s="2"/>
      <c r="D37" s="35"/>
      <c r="E37" s="36"/>
      <c r="F37" s="36"/>
      <c r="G37" s="36"/>
      <c r="H37" s="36"/>
      <c r="I37" s="36"/>
      <c r="J37" s="36"/>
      <c r="K37" s="36"/>
      <c r="L37" s="37"/>
      <c r="M37" s="35"/>
      <c r="N37" s="36"/>
      <c r="O37" s="37"/>
      <c r="P37" s="1"/>
      <c r="Q37" s="1"/>
    </row>
    <row r="38" spans="2:17" x14ac:dyDescent="0.2">
      <c r="B38" s="2"/>
      <c r="C38" s="2"/>
      <c r="D38" s="35"/>
      <c r="E38" s="36"/>
      <c r="F38" s="36"/>
      <c r="G38" s="36"/>
      <c r="H38" s="36"/>
      <c r="I38" s="36"/>
      <c r="J38" s="36"/>
      <c r="K38" s="36"/>
      <c r="L38" s="37"/>
      <c r="M38" s="35"/>
      <c r="N38" s="36"/>
      <c r="O38" s="37"/>
      <c r="P38" s="1"/>
      <c r="Q38" s="1"/>
    </row>
  </sheetData>
  <mergeCells count="38">
    <mergeCell ref="D34:L34"/>
    <mergeCell ref="M34:O34"/>
    <mergeCell ref="D38:L38"/>
    <mergeCell ref="M38:O38"/>
    <mergeCell ref="B12:AD12"/>
    <mergeCell ref="B13:AD13"/>
    <mergeCell ref="A9:E9"/>
    <mergeCell ref="F9:AD9"/>
    <mergeCell ref="D35:L35"/>
    <mergeCell ref="M35:O35"/>
    <mergeCell ref="D36:L36"/>
    <mergeCell ref="M36:O36"/>
    <mergeCell ref="D37:L37"/>
    <mergeCell ref="M37:O37"/>
    <mergeCell ref="D32:L32"/>
    <mergeCell ref="M32:O32"/>
    <mergeCell ref="D33:L33"/>
    <mergeCell ref="M33:O33"/>
    <mergeCell ref="A7:E7"/>
    <mergeCell ref="F7:O7"/>
    <mergeCell ref="P7:X7"/>
    <mergeCell ref="Y7:AD7"/>
    <mergeCell ref="A8:E8"/>
    <mergeCell ref="F8:AD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13E8B-72F8-4934-BE4A-B56A0D57EE88}">
  <sheetPr>
    <pageSetUpPr fitToPage="1"/>
  </sheetPr>
  <dimension ref="A1:AD12"/>
  <sheetViews>
    <sheetView showGridLines="0" view="pageBreakPreview" zoomScaleNormal="100" zoomScaleSheetLayoutView="100" workbookViewId="0">
      <selection activeCell="B15" sqref="B15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2" spans="1:30" ht="14.25" customHeight="1" x14ac:dyDescent="0.2">
      <c r="A12" s="46" t="s">
        <v>40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</row>
  </sheetData>
  <mergeCells count="23">
    <mergeCell ref="A9:E9"/>
    <mergeCell ref="F9:AD9"/>
    <mergeCell ref="A12:AD12"/>
    <mergeCell ref="A7:E7"/>
    <mergeCell ref="F7:O7"/>
    <mergeCell ref="P7:X7"/>
    <mergeCell ref="Y7:AD7"/>
    <mergeCell ref="A8:E8"/>
    <mergeCell ref="F8:AD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F51C4-4BB7-46E8-8B62-E445B8BAE5B7}">
  <sheetPr>
    <pageSetUpPr fitToPage="1"/>
  </sheetPr>
  <dimension ref="A1:AD18"/>
  <sheetViews>
    <sheetView showGridLines="0" view="pageBreakPreview" zoomScaleNormal="100" zoomScaleSheetLayoutView="100" workbookViewId="0">
      <selection activeCell="C13" sqref="C13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2" spans="1:30" ht="14.25" x14ac:dyDescent="0.2">
      <c r="B12" s="47" t="s">
        <v>42</v>
      </c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</row>
    <row r="13" spans="1:30" ht="15" x14ac:dyDescent="0.2">
      <c r="B13" s="4" t="s">
        <v>123</v>
      </c>
      <c r="C13" s="4" t="s">
        <v>122</v>
      </c>
      <c r="D13" s="4" t="s">
        <v>43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 t="s">
        <v>44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30" x14ac:dyDescent="0.2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30" ht="15" x14ac:dyDescent="0.2">
      <c r="B15" s="4" t="s">
        <v>45</v>
      </c>
      <c r="C15" s="1"/>
      <c r="D15" s="1"/>
      <c r="E15" s="1"/>
      <c r="L15" s="1"/>
      <c r="M15" s="1"/>
      <c r="N15" s="1"/>
      <c r="O15" s="1"/>
      <c r="P15" s="1"/>
    </row>
    <row r="16" spans="1:30" x14ac:dyDescent="0.2">
      <c r="O16" s="1"/>
      <c r="P16" s="1"/>
    </row>
    <row r="17" spans="2:30" x14ac:dyDescent="0.2"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2:30" ht="20.25" customHeight="1" x14ac:dyDescent="0.3">
      <c r="B18" s="48" t="s">
        <v>46</v>
      </c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3"/>
    </row>
  </sheetData>
  <mergeCells count="24">
    <mergeCell ref="A9:E9"/>
    <mergeCell ref="F9:AD9"/>
    <mergeCell ref="B12:AD12"/>
    <mergeCell ref="A7:E7"/>
    <mergeCell ref="F7:O7"/>
    <mergeCell ref="P7:X7"/>
    <mergeCell ref="Y7:AD7"/>
    <mergeCell ref="A8:E8"/>
    <mergeCell ref="F8:AD8"/>
    <mergeCell ref="B18:AC1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860AE-4DD4-44AE-8B85-979CBF172156}">
  <sheetPr>
    <pageSetUpPr fitToPage="1"/>
  </sheetPr>
  <dimension ref="A1:AD35"/>
  <sheetViews>
    <sheetView showGridLines="0" view="pageBreakPreview" topLeftCell="A13" zoomScaleNormal="100" zoomScaleSheetLayoutView="100" workbookViewId="0">
      <selection activeCell="G45" sqref="G45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3" spans="1:30" ht="14.25" x14ac:dyDescent="0.2">
      <c r="B13" s="49" t="s">
        <v>47</v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</row>
    <row r="14" spans="1:30" ht="15" x14ac:dyDescent="0.2">
      <c r="B14" s="4" t="s">
        <v>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30" ht="15" x14ac:dyDescent="0.2">
      <c r="B15" s="4" t="s">
        <v>49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30" ht="15" x14ac:dyDescent="0.2">
      <c r="B16" s="1" t="s">
        <v>50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2:17" ht="15" x14ac:dyDescent="0.2">
      <c r="B17" s="1" t="s">
        <v>51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2:17" ht="15" x14ac:dyDescent="0.2">
      <c r="B18" s="1" t="s">
        <v>52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2:17" ht="15" x14ac:dyDescent="0.2">
      <c r="B19" s="1" t="s">
        <v>53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2:17" ht="15" x14ac:dyDescent="0.2">
      <c r="B20" s="4" t="s">
        <v>54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2:17" ht="15" x14ac:dyDescent="0.2">
      <c r="B21" s="4" t="s">
        <v>96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2:17" x14ac:dyDescent="0.2">
      <c r="B22" t="s">
        <v>97</v>
      </c>
      <c r="J22" s="1"/>
      <c r="K22" s="1"/>
      <c r="L22" s="1"/>
      <c r="M22" s="1"/>
      <c r="N22" s="1"/>
      <c r="O22" s="1"/>
      <c r="P22" s="1"/>
      <c r="Q22" s="1"/>
    </row>
    <row r="23" spans="2:17" x14ac:dyDescent="0.2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2:17" ht="15" x14ac:dyDescent="0.2">
      <c r="B24" s="4" t="s">
        <v>55</v>
      </c>
    </row>
    <row r="35" spans="14:14" ht="44.25" x14ac:dyDescent="0.55000000000000004">
      <c r="N35" s="8" t="s">
        <v>121</v>
      </c>
    </row>
  </sheetData>
  <mergeCells count="23">
    <mergeCell ref="A9:E9"/>
    <mergeCell ref="F9:AD9"/>
    <mergeCell ref="B13:AD13"/>
    <mergeCell ref="A7:E7"/>
    <mergeCell ref="F7:O7"/>
    <mergeCell ref="P7:X7"/>
    <mergeCell ref="Y7:AD7"/>
    <mergeCell ref="A8:E8"/>
    <mergeCell ref="F8:AD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649B7-0B5E-4380-9181-4385B4DFE83B}">
  <sheetPr>
    <pageSetUpPr fitToPage="1"/>
  </sheetPr>
  <dimension ref="A1:AD55"/>
  <sheetViews>
    <sheetView showGridLines="0" view="pageBreakPreview" topLeftCell="A25" zoomScaleNormal="100" zoomScaleSheetLayoutView="100" workbookViewId="0">
      <selection activeCell="N55" sqref="N55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24.7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36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30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32.2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3" spans="1:30" ht="15" x14ac:dyDescent="0.2">
      <c r="B13" s="4" t="s">
        <v>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30" ht="42.75" customHeight="1" x14ac:dyDescent="0.2">
      <c r="B14" s="50" t="s">
        <v>57</v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2"/>
      <c r="N14" s="53" t="s">
        <v>58</v>
      </c>
      <c r="O14" s="54"/>
      <c r="P14" s="54"/>
      <c r="Q14" s="54"/>
      <c r="R14" s="54"/>
      <c r="S14" s="55"/>
      <c r="T14" s="56" t="s">
        <v>59</v>
      </c>
      <c r="U14" s="57"/>
      <c r="V14" s="57"/>
      <c r="W14" s="57"/>
      <c r="X14" s="57"/>
      <c r="Y14" s="57"/>
      <c r="Z14" s="58"/>
      <c r="AA14" s="56" t="s">
        <v>60</v>
      </c>
      <c r="AB14" s="57"/>
      <c r="AC14" s="58"/>
    </row>
    <row r="21" spans="2:17" ht="15" x14ac:dyDescent="0.2">
      <c r="B21" s="4" t="s">
        <v>61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2:17" ht="15" x14ac:dyDescent="0.2">
      <c r="B22" s="1" t="s">
        <v>62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5" spans="2:17" ht="15" x14ac:dyDescent="0.2">
      <c r="B25" s="4" t="s">
        <v>63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7" ht="15" x14ac:dyDescent="0.2">
      <c r="B26" s="1" t="s">
        <v>64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2:17" ht="15" x14ac:dyDescent="0.2">
      <c r="B27" s="1" t="s">
        <v>65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2:17" ht="15" x14ac:dyDescent="0.2">
      <c r="B28" s="1" t="s">
        <v>66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7" ht="15" x14ac:dyDescent="0.2">
      <c r="B29" s="1" t="s">
        <v>67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7" ht="15" x14ac:dyDescent="0.2">
      <c r="B30" s="1" t="s">
        <v>68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7" ht="15" x14ac:dyDescent="0.2">
      <c r="B31" s="1" t="s">
        <v>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7" ht="15" x14ac:dyDescent="0.2">
      <c r="B32" s="1" t="s">
        <v>70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15" x14ac:dyDescent="0.2">
      <c r="B33" s="1" t="s">
        <v>71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15" x14ac:dyDescent="0.2">
      <c r="B34" s="1" t="s">
        <v>72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5" ht="15" x14ac:dyDescent="0.2">
      <c r="B35" s="1" t="s">
        <v>73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5" ht="15" x14ac:dyDescent="0.2">
      <c r="B36" s="1" t="s">
        <v>74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15" x14ac:dyDescent="0.2">
      <c r="B37" s="1" t="s">
        <v>75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5" ht="15" x14ac:dyDescent="0.2">
      <c r="B38" s="1" t="s">
        <v>76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5" ht="15" x14ac:dyDescent="0.2">
      <c r="B39" s="1" t="s">
        <v>77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2:15" ht="15" x14ac:dyDescent="0.2">
      <c r="B40" s="1" t="s">
        <v>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ht="15" x14ac:dyDescent="0.2">
      <c r="B41" s="1" t="s">
        <v>79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ht="15" x14ac:dyDescent="0.2">
      <c r="B42" s="1" t="s">
        <v>80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ht="15" x14ac:dyDescent="0.2">
      <c r="B43" s="1" t="s">
        <v>81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ht="15" x14ac:dyDescent="0.2">
      <c r="B44" s="1" t="s">
        <v>82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ht="15" x14ac:dyDescent="0.2">
      <c r="B45" s="1" t="s">
        <v>83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ht="15" x14ac:dyDescent="0.2">
      <c r="B46" s="1" t="s">
        <v>84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ht="15" x14ac:dyDescent="0.2">
      <c r="B47" s="1" t="s">
        <v>85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ht="15" x14ac:dyDescent="0.2">
      <c r="B48" s="1" t="s">
        <v>86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ht="15" x14ac:dyDescent="0.2">
      <c r="B49" s="1" t="s">
        <v>87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5" spans="2:15" ht="44.25" x14ac:dyDescent="0.55000000000000004">
      <c r="N55" s="8" t="s">
        <v>88</v>
      </c>
    </row>
  </sheetData>
  <mergeCells count="26">
    <mergeCell ref="A9:E9"/>
    <mergeCell ref="F9:AD9"/>
    <mergeCell ref="B14:M14"/>
    <mergeCell ref="N14:S14"/>
    <mergeCell ref="T14:Z14"/>
    <mergeCell ref="AA14:AC14"/>
    <mergeCell ref="A7:E7"/>
    <mergeCell ref="F7:O7"/>
    <mergeCell ref="P7:X7"/>
    <mergeCell ref="Y7:AD7"/>
    <mergeCell ref="A8:E8"/>
    <mergeCell ref="F8:AD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AB171-12E9-4AA5-9A7A-200A566C43ED}">
  <sheetPr>
    <pageSetUpPr fitToPage="1"/>
  </sheetPr>
  <dimension ref="A1:AD23"/>
  <sheetViews>
    <sheetView showGridLines="0" view="pageBreakPreview" topLeftCell="A16" zoomScaleNormal="100" zoomScaleSheetLayoutView="100" workbookViewId="0">
      <selection activeCell="O26" sqref="O26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2" spans="1:30" ht="15" x14ac:dyDescent="0.2">
      <c r="B12" s="1" t="s">
        <v>91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30" ht="15" x14ac:dyDescent="0.2">
      <c r="B13" s="1" t="s">
        <v>89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30" ht="15" x14ac:dyDescent="0.2">
      <c r="B14" s="4" t="s">
        <v>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23" spans="14:14" ht="44.25" x14ac:dyDescent="0.55000000000000004">
      <c r="N23" s="8" t="s">
        <v>92</v>
      </c>
    </row>
  </sheetData>
  <mergeCells count="22">
    <mergeCell ref="A9:E9"/>
    <mergeCell ref="F9:AD9"/>
    <mergeCell ref="A7:E7"/>
    <mergeCell ref="F7:O7"/>
    <mergeCell ref="P7:X7"/>
    <mergeCell ref="Y7:AD7"/>
    <mergeCell ref="A8:E8"/>
    <mergeCell ref="F8:AD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8B1D-2992-41B9-A88A-DFD93474C18E}">
  <sheetPr>
    <pageSetUpPr fitToPage="1"/>
  </sheetPr>
  <dimension ref="A1:AD31"/>
  <sheetViews>
    <sheetView showGridLines="0" view="pageBreakPreview" zoomScaleNormal="100" zoomScaleSheetLayoutView="100" workbookViewId="0">
      <selection activeCell="Y7" sqref="Y7:AD7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3" spans="1:30" ht="15" x14ac:dyDescent="0.2">
      <c r="B13" s="1" t="s">
        <v>93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30" ht="15" x14ac:dyDescent="0.2">
      <c r="B14" s="4" t="s">
        <v>94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30" x14ac:dyDescent="0.2">
      <c r="B15" t="s">
        <v>95</v>
      </c>
    </row>
    <row r="17" spans="2:17" ht="14.25" x14ac:dyDescent="0.2">
      <c r="B17" s="3" t="s">
        <v>98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2:17" ht="14.25" x14ac:dyDescent="0.2">
      <c r="B18" s="3" t="s">
        <v>99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2:17" ht="15" x14ac:dyDescent="0.2">
      <c r="B19" s="1" t="s">
        <v>100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2:17" ht="15" x14ac:dyDescent="0.2">
      <c r="B20" s="1" t="s">
        <v>101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2:17" ht="15" x14ac:dyDescent="0.2">
      <c r="B21" s="1" t="s">
        <v>102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2:17" ht="15" x14ac:dyDescent="0.2">
      <c r="B22" s="1" t="s">
        <v>103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2:17" ht="15" x14ac:dyDescent="0.2">
      <c r="B23" s="1" t="s">
        <v>104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2:17" ht="14.25" x14ac:dyDescent="0.2">
      <c r="B24" s="3" t="s">
        <v>105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2:17" ht="15" x14ac:dyDescent="0.2">
      <c r="B25" s="4" t="s">
        <v>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2:17" ht="15" x14ac:dyDescent="0.2">
      <c r="B26" s="1" t="s">
        <v>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2:17" ht="15" x14ac:dyDescent="0.2">
      <c r="B27" s="1" t="s">
        <v>108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2:17" ht="15" x14ac:dyDescent="0.2">
      <c r="B28" s="4" t="s">
        <v>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2:17" ht="14.25" customHeight="1" x14ac:dyDescent="0.2">
      <c r="B29" s="9" t="s">
        <v>112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2:17" ht="15" x14ac:dyDescent="0.2">
      <c r="B30" s="1" t="s">
        <v>109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2:17" ht="15" x14ac:dyDescent="0.2">
      <c r="B31" s="1" t="s">
        <v>110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 count="22">
    <mergeCell ref="A9:E9"/>
    <mergeCell ref="F9:AD9"/>
    <mergeCell ref="A7:E7"/>
    <mergeCell ref="F7:O7"/>
    <mergeCell ref="P7:X7"/>
    <mergeCell ref="Y7:AD7"/>
    <mergeCell ref="A8:E8"/>
    <mergeCell ref="F8:AD8"/>
    <mergeCell ref="A4:E4"/>
    <mergeCell ref="F4:AD4"/>
    <mergeCell ref="A5:E5"/>
    <mergeCell ref="F5:AD5"/>
    <mergeCell ref="A6:E6"/>
    <mergeCell ref="F6:O6"/>
    <mergeCell ref="P6:X6"/>
    <mergeCell ref="Y6:AD6"/>
    <mergeCell ref="A1:E1"/>
    <mergeCell ref="F1:AD1"/>
    <mergeCell ref="A2:E2"/>
    <mergeCell ref="F2:AD2"/>
    <mergeCell ref="A3:E3"/>
    <mergeCell ref="F3:AD3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A49CF-7A79-4859-BA44-DE10597E51E2}">
  <sheetPr>
    <pageSetUpPr fitToPage="1"/>
  </sheetPr>
  <dimension ref="A1:AD9"/>
  <sheetViews>
    <sheetView showGridLines="0" view="pageBreakPreview" zoomScaleNormal="100" zoomScaleSheetLayoutView="100" workbookViewId="0">
      <selection activeCell="M33" sqref="M33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</sheetData>
  <mergeCells count="22">
    <mergeCell ref="A1:E1"/>
    <mergeCell ref="F1:AD1"/>
    <mergeCell ref="A2:E2"/>
    <mergeCell ref="F2:AD2"/>
    <mergeCell ref="A3:E3"/>
    <mergeCell ref="F3:AD3"/>
    <mergeCell ref="A4:E4"/>
    <mergeCell ref="F4:AD4"/>
    <mergeCell ref="A5:E5"/>
    <mergeCell ref="F5:AD5"/>
    <mergeCell ref="A6:E6"/>
    <mergeCell ref="F6:O6"/>
    <mergeCell ref="P6:X6"/>
    <mergeCell ref="Y6:AD6"/>
    <mergeCell ref="A9:E9"/>
    <mergeCell ref="F9:AD9"/>
    <mergeCell ref="A7:E7"/>
    <mergeCell ref="F7:O7"/>
    <mergeCell ref="P7:X7"/>
    <mergeCell ref="Y7:AD7"/>
    <mergeCell ref="A8:E8"/>
    <mergeCell ref="F8:AD8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86227-02A9-4C18-B0CE-DA6E806FBED2}">
  <sheetPr>
    <pageSetUpPr fitToPage="1"/>
  </sheetPr>
  <dimension ref="A1:AI82"/>
  <sheetViews>
    <sheetView showGridLines="0" view="pageBreakPreview" topLeftCell="A16" zoomScale="85" zoomScaleNormal="100" zoomScaleSheetLayoutView="85" workbookViewId="0">
      <selection activeCell="P94" sqref="P94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1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1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1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1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1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1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1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1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1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  <row r="15" spans="1:31" ht="18.75" customHeight="1" x14ac:dyDescent="0.2">
      <c r="B15" s="60" t="s">
        <v>113</v>
      </c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2"/>
    </row>
    <row r="16" spans="1:31" ht="14.25" customHeight="1" x14ac:dyDescent="0.2">
      <c r="B16" s="63" t="str">
        <f>AE17</f>
        <v>PM EJEMPLO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5"/>
      <c r="AE16" s="10"/>
    </row>
    <row r="17" spans="2:31" ht="15" customHeight="1" x14ac:dyDescent="0.2">
      <c r="B17" s="66" t="str">
        <f xml:space="preserve"> AE18</f>
        <v>Wenceslao Fdez. Flórez - Uncastillo</v>
      </c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8"/>
      <c r="AE17" s="10" t="s">
        <v>119</v>
      </c>
    </row>
    <row r="18" spans="2:31" ht="15" customHeight="1" x14ac:dyDescent="0.2">
      <c r="B18" s="69" t="s">
        <v>114</v>
      </c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E18" t="s">
        <v>120</v>
      </c>
    </row>
    <row r="19" spans="2:31" ht="15" customHeight="1" x14ac:dyDescent="0.2">
      <c r="B19" s="69" t="s">
        <v>115</v>
      </c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</row>
    <row r="20" spans="2:31" ht="15" customHeight="1" x14ac:dyDescent="0.2">
      <c r="B20" s="69" t="s">
        <v>116</v>
      </c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</row>
    <row r="21" spans="2:31" ht="15" customHeight="1" x14ac:dyDescent="0.2">
      <c r="B21" s="69" t="s">
        <v>117</v>
      </c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</row>
    <row r="22" spans="2:31" x14ac:dyDescent="0.2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</row>
    <row r="25" spans="2:31" x14ac:dyDescent="0.2">
      <c r="AA25" s="10"/>
      <c r="AE25" s="10" t="s">
        <v>118</v>
      </c>
    </row>
    <row r="26" spans="2:31" x14ac:dyDescent="0.2">
      <c r="AE26">
        <v>100</v>
      </c>
    </row>
    <row r="27" spans="2:31" x14ac:dyDescent="0.2">
      <c r="AE27">
        <v>150</v>
      </c>
    </row>
    <row r="28" spans="2:31" x14ac:dyDescent="0.2">
      <c r="AE28">
        <v>160</v>
      </c>
    </row>
    <row r="29" spans="2:31" x14ac:dyDescent="0.2">
      <c r="AE29">
        <v>200</v>
      </c>
    </row>
    <row r="30" spans="2:31" x14ac:dyDescent="0.2">
      <c r="AE30">
        <v>240</v>
      </c>
    </row>
    <row r="31" spans="2:31" x14ac:dyDescent="0.2">
      <c r="AE31">
        <v>280</v>
      </c>
    </row>
    <row r="32" spans="2:31" x14ac:dyDescent="0.2">
      <c r="AE32">
        <v>420</v>
      </c>
    </row>
    <row r="33" spans="31:31" x14ac:dyDescent="0.2">
      <c r="AE33">
        <v>500</v>
      </c>
    </row>
    <row r="34" spans="31:31" x14ac:dyDescent="0.2">
      <c r="AE34">
        <v>830</v>
      </c>
    </row>
    <row r="35" spans="31:31" x14ac:dyDescent="0.2">
      <c r="AE35">
        <v>400</v>
      </c>
    </row>
    <row r="36" spans="31:31" x14ac:dyDescent="0.2">
      <c r="AE36">
        <v>430</v>
      </c>
    </row>
    <row r="37" spans="31:31" x14ac:dyDescent="0.2">
      <c r="AE37">
        <v>370</v>
      </c>
    </row>
    <row r="38" spans="31:31" x14ac:dyDescent="0.2">
      <c r="AE38">
        <v>340</v>
      </c>
    </row>
    <row r="39" spans="31:31" x14ac:dyDescent="0.2">
      <c r="AE39">
        <v>450</v>
      </c>
    </row>
    <row r="40" spans="31:31" x14ac:dyDescent="0.2">
      <c r="AE40">
        <v>420</v>
      </c>
    </row>
    <row r="41" spans="31:31" x14ac:dyDescent="0.2">
      <c r="AE41">
        <v>300</v>
      </c>
    </row>
    <row r="42" spans="31:31" x14ac:dyDescent="0.2">
      <c r="AE42">
        <v>200</v>
      </c>
    </row>
    <row r="43" spans="31:31" x14ac:dyDescent="0.2">
      <c r="AE43">
        <v>100</v>
      </c>
    </row>
    <row r="44" spans="31:31" x14ac:dyDescent="0.2">
      <c r="AE44">
        <v>100</v>
      </c>
    </row>
    <row r="45" spans="31:31" x14ac:dyDescent="0.2">
      <c r="AE45">
        <v>150</v>
      </c>
    </row>
    <row r="46" spans="31:31" x14ac:dyDescent="0.2">
      <c r="AE46">
        <v>160</v>
      </c>
    </row>
    <row r="47" spans="31:31" x14ac:dyDescent="0.2">
      <c r="AE47">
        <v>120</v>
      </c>
    </row>
    <row r="48" spans="31:31" x14ac:dyDescent="0.2">
      <c r="AE48">
        <v>100</v>
      </c>
    </row>
    <row r="49" spans="31:35" x14ac:dyDescent="0.2">
      <c r="AE49">
        <v>80</v>
      </c>
    </row>
    <row r="58" spans="31:35" x14ac:dyDescent="0.2">
      <c r="AE58" s="10">
        <v>2019</v>
      </c>
      <c r="AF58" s="10">
        <v>2020</v>
      </c>
      <c r="AG58" s="10">
        <v>2021</v>
      </c>
      <c r="AH58" s="10">
        <v>2022</v>
      </c>
      <c r="AI58" s="10">
        <v>2023</v>
      </c>
    </row>
    <row r="59" spans="31:35" x14ac:dyDescent="0.2">
      <c r="AE59">
        <v>100</v>
      </c>
      <c r="AF59">
        <f>AE59 * 1.2</f>
        <v>120</v>
      </c>
      <c r="AG59">
        <f>AE59 * 1.25</f>
        <v>125</v>
      </c>
      <c r="AH59">
        <f>AE59 * 1.1</f>
        <v>110.00000000000001</v>
      </c>
      <c r="AI59">
        <f xml:space="preserve"> AE59 * 1.22</f>
        <v>122</v>
      </c>
    </row>
    <row r="60" spans="31:35" x14ac:dyDescent="0.2">
      <c r="AE60">
        <v>150</v>
      </c>
      <c r="AF60">
        <f t="shared" ref="AF60:AF82" si="0">AE60 * 1.2</f>
        <v>180</v>
      </c>
      <c r="AG60">
        <f t="shared" ref="AG60:AG82" si="1">AE60 * 1.25</f>
        <v>187.5</v>
      </c>
      <c r="AH60">
        <f t="shared" ref="AH60:AH82" si="2">AE60 * 1.1</f>
        <v>165</v>
      </c>
      <c r="AI60">
        <f t="shared" ref="AI60:AI82" si="3" xml:space="preserve"> AE60 * 1.22</f>
        <v>183</v>
      </c>
    </row>
    <row r="61" spans="31:35" x14ac:dyDescent="0.2">
      <c r="AE61">
        <v>160</v>
      </c>
      <c r="AF61">
        <f t="shared" si="0"/>
        <v>192</v>
      </c>
      <c r="AG61">
        <f t="shared" si="1"/>
        <v>200</v>
      </c>
      <c r="AH61">
        <f t="shared" si="2"/>
        <v>176</v>
      </c>
      <c r="AI61">
        <f t="shared" si="3"/>
        <v>195.2</v>
      </c>
    </row>
    <row r="62" spans="31:35" x14ac:dyDescent="0.2">
      <c r="AE62">
        <v>200</v>
      </c>
      <c r="AF62">
        <f t="shared" si="0"/>
        <v>240</v>
      </c>
      <c r="AG62">
        <f t="shared" si="1"/>
        <v>250</v>
      </c>
      <c r="AH62">
        <f t="shared" si="2"/>
        <v>220.00000000000003</v>
      </c>
      <c r="AI62">
        <f t="shared" si="3"/>
        <v>244</v>
      </c>
    </row>
    <row r="63" spans="31:35" x14ac:dyDescent="0.2">
      <c r="AE63">
        <v>240</v>
      </c>
      <c r="AF63">
        <f t="shared" si="0"/>
        <v>288</v>
      </c>
      <c r="AG63">
        <f t="shared" si="1"/>
        <v>300</v>
      </c>
      <c r="AH63">
        <f t="shared" si="2"/>
        <v>264</v>
      </c>
      <c r="AI63">
        <f t="shared" si="3"/>
        <v>292.8</v>
      </c>
    </row>
    <row r="64" spans="31:35" x14ac:dyDescent="0.2">
      <c r="AE64">
        <v>280</v>
      </c>
      <c r="AF64">
        <f t="shared" si="0"/>
        <v>336</v>
      </c>
      <c r="AG64">
        <f t="shared" si="1"/>
        <v>350</v>
      </c>
      <c r="AH64">
        <f t="shared" si="2"/>
        <v>308</v>
      </c>
      <c r="AI64">
        <f t="shared" si="3"/>
        <v>341.59999999999997</v>
      </c>
    </row>
    <row r="65" spans="31:35" x14ac:dyDescent="0.2">
      <c r="AE65">
        <v>420</v>
      </c>
      <c r="AF65">
        <f t="shared" si="0"/>
        <v>504</v>
      </c>
      <c r="AG65">
        <f t="shared" si="1"/>
        <v>525</v>
      </c>
      <c r="AH65">
        <f t="shared" si="2"/>
        <v>462.00000000000006</v>
      </c>
      <c r="AI65">
        <f t="shared" si="3"/>
        <v>512.4</v>
      </c>
    </row>
    <row r="66" spans="31:35" x14ac:dyDescent="0.2">
      <c r="AE66">
        <v>500</v>
      </c>
      <c r="AF66">
        <f t="shared" si="0"/>
        <v>600</v>
      </c>
      <c r="AG66">
        <f t="shared" si="1"/>
        <v>625</v>
      </c>
      <c r="AH66">
        <f t="shared" si="2"/>
        <v>550</v>
      </c>
      <c r="AI66">
        <f t="shared" si="3"/>
        <v>610</v>
      </c>
    </row>
    <row r="67" spans="31:35" x14ac:dyDescent="0.2">
      <c r="AE67">
        <v>830</v>
      </c>
      <c r="AF67">
        <f t="shared" si="0"/>
        <v>996</v>
      </c>
      <c r="AG67">
        <f t="shared" si="1"/>
        <v>1037.5</v>
      </c>
      <c r="AH67">
        <f t="shared" si="2"/>
        <v>913.00000000000011</v>
      </c>
      <c r="AI67">
        <f t="shared" si="3"/>
        <v>1012.6</v>
      </c>
    </row>
    <row r="68" spans="31:35" x14ac:dyDescent="0.2">
      <c r="AE68">
        <v>400</v>
      </c>
      <c r="AF68">
        <f t="shared" si="0"/>
        <v>480</v>
      </c>
      <c r="AG68">
        <f t="shared" si="1"/>
        <v>500</v>
      </c>
      <c r="AH68">
        <f t="shared" si="2"/>
        <v>440.00000000000006</v>
      </c>
      <c r="AI68">
        <f t="shared" si="3"/>
        <v>488</v>
      </c>
    </row>
    <row r="69" spans="31:35" x14ac:dyDescent="0.2">
      <c r="AE69">
        <v>430</v>
      </c>
      <c r="AF69">
        <f t="shared" si="0"/>
        <v>516</v>
      </c>
      <c r="AG69">
        <f t="shared" si="1"/>
        <v>537.5</v>
      </c>
      <c r="AH69">
        <f t="shared" si="2"/>
        <v>473.00000000000006</v>
      </c>
      <c r="AI69">
        <f t="shared" si="3"/>
        <v>524.6</v>
      </c>
    </row>
    <row r="70" spans="31:35" x14ac:dyDescent="0.2">
      <c r="AE70">
        <v>370</v>
      </c>
      <c r="AF70">
        <f t="shared" si="0"/>
        <v>444</v>
      </c>
      <c r="AG70">
        <f t="shared" si="1"/>
        <v>462.5</v>
      </c>
      <c r="AH70">
        <f t="shared" si="2"/>
        <v>407.00000000000006</v>
      </c>
      <c r="AI70">
        <f t="shared" si="3"/>
        <v>451.4</v>
      </c>
    </row>
    <row r="71" spans="31:35" x14ac:dyDescent="0.2">
      <c r="AE71">
        <v>340</v>
      </c>
      <c r="AF71">
        <f t="shared" si="0"/>
        <v>408</v>
      </c>
      <c r="AG71">
        <f t="shared" si="1"/>
        <v>425</v>
      </c>
      <c r="AH71">
        <f t="shared" si="2"/>
        <v>374.00000000000006</v>
      </c>
      <c r="AI71">
        <f t="shared" si="3"/>
        <v>414.8</v>
      </c>
    </row>
    <row r="72" spans="31:35" x14ac:dyDescent="0.2">
      <c r="AE72">
        <v>450</v>
      </c>
      <c r="AF72">
        <f t="shared" si="0"/>
        <v>540</v>
      </c>
      <c r="AG72">
        <f t="shared" si="1"/>
        <v>562.5</v>
      </c>
      <c r="AH72">
        <f t="shared" si="2"/>
        <v>495.00000000000006</v>
      </c>
      <c r="AI72">
        <f t="shared" si="3"/>
        <v>549</v>
      </c>
    </row>
    <row r="73" spans="31:35" x14ac:dyDescent="0.2">
      <c r="AE73">
        <v>420</v>
      </c>
      <c r="AF73">
        <f t="shared" si="0"/>
        <v>504</v>
      </c>
      <c r="AG73">
        <f t="shared" si="1"/>
        <v>525</v>
      </c>
      <c r="AH73">
        <f t="shared" si="2"/>
        <v>462.00000000000006</v>
      </c>
      <c r="AI73">
        <f t="shared" si="3"/>
        <v>512.4</v>
      </c>
    </row>
    <row r="74" spans="31:35" x14ac:dyDescent="0.2">
      <c r="AE74">
        <v>300</v>
      </c>
      <c r="AF74">
        <f t="shared" si="0"/>
        <v>360</v>
      </c>
      <c r="AG74">
        <f t="shared" si="1"/>
        <v>375</v>
      </c>
      <c r="AH74">
        <f t="shared" si="2"/>
        <v>330</v>
      </c>
      <c r="AI74">
        <f t="shared" si="3"/>
        <v>366</v>
      </c>
    </row>
    <row r="75" spans="31:35" x14ac:dyDescent="0.2">
      <c r="AE75">
        <v>200</v>
      </c>
      <c r="AF75">
        <f t="shared" si="0"/>
        <v>240</v>
      </c>
      <c r="AG75">
        <f t="shared" si="1"/>
        <v>250</v>
      </c>
      <c r="AH75">
        <f t="shared" si="2"/>
        <v>220.00000000000003</v>
      </c>
      <c r="AI75">
        <f t="shared" si="3"/>
        <v>244</v>
      </c>
    </row>
    <row r="76" spans="31:35" x14ac:dyDescent="0.2">
      <c r="AE76">
        <v>100</v>
      </c>
      <c r="AF76">
        <f t="shared" si="0"/>
        <v>120</v>
      </c>
      <c r="AG76">
        <f t="shared" si="1"/>
        <v>125</v>
      </c>
      <c r="AH76">
        <f t="shared" si="2"/>
        <v>110.00000000000001</v>
      </c>
      <c r="AI76">
        <f t="shared" si="3"/>
        <v>122</v>
      </c>
    </row>
    <row r="77" spans="31:35" x14ac:dyDescent="0.2">
      <c r="AE77">
        <v>100</v>
      </c>
      <c r="AF77">
        <f t="shared" si="0"/>
        <v>120</v>
      </c>
      <c r="AG77">
        <f t="shared" si="1"/>
        <v>125</v>
      </c>
      <c r="AH77">
        <f t="shared" si="2"/>
        <v>110.00000000000001</v>
      </c>
      <c r="AI77">
        <f t="shared" si="3"/>
        <v>122</v>
      </c>
    </row>
    <row r="78" spans="31:35" x14ac:dyDescent="0.2">
      <c r="AE78">
        <v>150</v>
      </c>
      <c r="AF78">
        <f t="shared" si="0"/>
        <v>180</v>
      </c>
      <c r="AG78">
        <f t="shared" si="1"/>
        <v>187.5</v>
      </c>
      <c r="AH78">
        <f t="shared" si="2"/>
        <v>165</v>
      </c>
      <c r="AI78">
        <f t="shared" si="3"/>
        <v>183</v>
      </c>
    </row>
    <row r="79" spans="31:35" x14ac:dyDescent="0.2">
      <c r="AE79">
        <v>160</v>
      </c>
      <c r="AF79">
        <f t="shared" si="0"/>
        <v>192</v>
      </c>
      <c r="AG79">
        <f t="shared" si="1"/>
        <v>200</v>
      </c>
      <c r="AH79">
        <f t="shared" si="2"/>
        <v>176</v>
      </c>
      <c r="AI79">
        <f t="shared" si="3"/>
        <v>195.2</v>
      </c>
    </row>
    <row r="80" spans="31:35" x14ac:dyDescent="0.2">
      <c r="AE80">
        <v>120</v>
      </c>
      <c r="AF80">
        <f t="shared" si="0"/>
        <v>144</v>
      </c>
      <c r="AG80">
        <f t="shared" si="1"/>
        <v>150</v>
      </c>
      <c r="AH80">
        <f t="shared" si="2"/>
        <v>132</v>
      </c>
      <c r="AI80">
        <f t="shared" si="3"/>
        <v>146.4</v>
      </c>
    </row>
    <row r="81" spans="31:35" x14ac:dyDescent="0.2">
      <c r="AE81">
        <v>100</v>
      </c>
      <c r="AF81">
        <f t="shared" si="0"/>
        <v>120</v>
      </c>
      <c r="AG81">
        <f t="shared" si="1"/>
        <v>125</v>
      </c>
      <c r="AH81">
        <f t="shared" si="2"/>
        <v>110.00000000000001</v>
      </c>
      <c r="AI81">
        <f t="shared" si="3"/>
        <v>122</v>
      </c>
    </row>
    <row r="82" spans="31:35" x14ac:dyDescent="0.2">
      <c r="AE82">
        <v>80</v>
      </c>
      <c r="AF82">
        <f t="shared" si="0"/>
        <v>96</v>
      </c>
      <c r="AG82">
        <f t="shared" si="1"/>
        <v>100</v>
      </c>
      <c r="AH82">
        <f t="shared" si="2"/>
        <v>88</v>
      </c>
      <c r="AI82">
        <f t="shared" si="3"/>
        <v>97.6</v>
      </c>
    </row>
  </sheetData>
  <mergeCells count="34">
    <mergeCell ref="A1:E1"/>
    <mergeCell ref="F1:AD1"/>
    <mergeCell ref="A2:E2"/>
    <mergeCell ref="F2:AD2"/>
    <mergeCell ref="A3:E3"/>
    <mergeCell ref="F3:AD3"/>
    <mergeCell ref="A4:E4"/>
    <mergeCell ref="F4:AD4"/>
    <mergeCell ref="A5:E5"/>
    <mergeCell ref="F5:AD5"/>
    <mergeCell ref="A6:E6"/>
    <mergeCell ref="F6:O6"/>
    <mergeCell ref="P6:X6"/>
    <mergeCell ref="Y6:AD6"/>
    <mergeCell ref="A9:E9"/>
    <mergeCell ref="F9:AD9"/>
    <mergeCell ref="A7:E7"/>
    <mergeCell ref="F7:O7"/>
    <mergeCell ref="P7:X7"/>
    <mergeCell ref="Y7:AD7"/>
    <mergeCell ref="A8:E8"/>
    <mergeCell ref="F8:AD8"/>
    <mergeCell ref="B22:Q22"/>
    <mergeCell ref="B15:AC15"/>
    <mergeCell ref="B16:AC16"/>
    <mergeCell ref="B17:AC17"/>
    <mergeCell ref="B18:P18"/>
    <mergeCell ref="B19:P19"/>
    <mergeCell ref="B20:P20"/>
    <mergeCell ref="B21:P21"/>
    <mergeCell ref="Q18:AC18"/>
    <mergeCell ref="Q19:AC19"/>
    <mergeCell ref="Q20:AC20"/>
    <mergeCell ref="Q21:AC21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FCA4A-9106-4F36-B541-357B47383641}">
  <sheetPr>
    <pageSetUpPr fitToPage="1"/>
  </sheetPr>
  <dimension ref="A1:AD9"/>
  <sheetViews>
    <sheetView showGridLines="0" view="pageBreakPreview" zoomScaleNormal="100" zoomScaleSheetLayoutView="100" workbookViewId="0">
      <selection activeCell="M33" sqref="M33"/>
    </sheetView>
  </sheetViews>
  <sheetFormatPr baseColWidth="10" defaultRowHeight="12.75" x14ac:dyDescent="0.2"/>
  <cols>
    <col min="1" max="1" width="5" bestFit="1" customWidth="1"/>
    <col min="2" max="2" width="7.140625" customWidth="1"/>
    <col min="3" max="3" width="7.140625" bestFit="1" customWidth="1"/>
    <col min="4" max="7" width="6" bestFit="1" customWidth="1"/>
    <col min="8" max="8" width="7.140625" bestFit="1" customWidth="1"/>
    <col min="9" max="9" width="6" bestFit="1" customWidth="1"/>
    <col min="10" max="11" width="8.28515625" bestFit="1" customWidth="1"/>
    <col min="12" max="13" width="6" bestFit="1" customWidth="1"/>
    <col min="14" max="15" width="7.140625" bestFit="1" customWidth="1"/>
    <col min="16" max="16" width="8.28515625" bestFit="1" customWidth="1"/>
    <col min="17" max="22" width="7.140625" bestFit="1" customWidth="1"/>
    <col min="23" max="23" width="6" bestFit="1" customWidth="1"/>
    <col min="24" max="26" width="7.140625" bestFit="1" customWidth="1"/>
    <col min="27" max="28" width="8.5703125" bestFit="1" customWidth="1"/>
    <col min="29" max="29" width="8.140625" bestFit="1" customWidth="1"/>
    <col min="30" max="30" width="6.85546875" bestFit="1" customWidth="1"/>
  </cols>
  <sheetData>
    <row r="1" spans="1:30" ht="17.25" customHeight="1" x14ac:dyDescent="0.2">
      <c r="A1" s="11"/>
      <c r="B1" s="12"/>
      <c r="C1" s="12"/>
      <c r="D1" s="12"/>
      <c r="E1" s="13"/>
      <c r="F1" s="14" t="s">
        <v>0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6"/>
    </row>
    <row r="2" spans="1:30" ht="40.5" customHeight="1" thickBot="1" x14ac:dyDescent="0.25">
      <c r="A2" s="11"/>
      <c r="B2" s="12"/>
      <c r="C2" s="12"/>
      <c r="D2" s="12"/>
      <c r="E2" s="13"/>
      <c r="F2" s="17" t="s">
        <v>1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9"/>
    </row>
    <row r="3" spans="1:30" ht="19.5" customHeight="1" x14ac:dyDescent="0.2">
      <c r="A3" s="11"/>
      <c r="B3" s="12"/>
      <c r="C3" s="12"/>
      <c r="D3" s="12"/>
      <c r="E3" s="13"/>
      <c r="F3" s="20" t="s">
        <v>2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2"/>
    </row>
    <row r="4" spans="1:30" ht="47.25" customHeight="1" x14ac:dyDescent="0.2">
      <c r="A4" s="11"/>
      <c r="B4" s="12"/>
      <c r="C4" s="12"/>
      <c r="D4" s="12"/>
      <c r="E4" s="13"/>
      <c r="F4" s="23" t="s">
        <v>3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5"/>
    </row>
    <row r="5" spans="1:30" ht="13.5" customHeight="1" thickBot="1" x14ac:dyDescent="0.25">
      <c r="A5" s="11"/>
      <c r="B5" s="12"/>
      <c r="C5" s="12"/>
      <c r="D5" s="12"/>
      <c r="E5" s="13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8"/>
    </row>
    <row r="6" spans="1:30" x14ac:dyDescent="0.2">
      <c r="A6" s="14" t="s">
        <v>4</v>
      </c>
      <c r="B6" s="15"/>
      <c r="C6" s="15"/>
      <c r="D6" s="15"/>
      <c r="E6" s="16"/>
      <c r="F6" s="14" t="s">
        <v>5</v>
      </c>
      <c r="G6" s="15"/>
      <c r="H6" s="15"/>
      <c r="I6" s="15"/>
      <c r="J6" s="15"/>
      <c r="K6" s="15"/>
      <c r="L6" s="15"/>
      <c r="M6" s="15"/>
      <c r="N6" s="15"/>
      <c r="O6" s="16"/>
      <c r="P6" s="14" t="s">
        <v>6</v>
      </c>
      <c r="Q6" s="15"/>
      <c r="R6" s="15"/>
      <c r="S6" s="15"/>
      <c r="T6" s="15"/>
      <c r="U6" s="15"/>
      <c r="V6" s="15"/>
      <c r="W6" s="15"/>
      <c r="X6" s="16"/>
      <c r="Y6" s="14" t="s">
        <v>7</v>
      </c>
      <c r="Z6" s="15"/>
      <c r="AA6" s="15"/>
      <c r="AB6" s="15"/>
      <c r="AC6" s="15"/>
      <c r="AD6" s="16"/>
    </row>
    <row r="7" spans="1:30" ht="54.75" customHeight="1" thickBot="1" x14ac:dyDescent="0.25">
      <c r="A7" s="26" t="s">
        <v>8</v>
      </c>
      <c r="B7" s="27"/>
      <c r="C7" s="27"/>
      <c r="D7" s="27"/>
      <c r="E7" s="28"/>
      <c r="F7" s="29">
        <v>1</v>
      </c>
      <c r="G7" s="30"/>
      <c r="H7" s="30"/>
      <c r="I7" s="30"/>
      <c r="J7" s="30"/>
      <c r="K7" s="30"/>
      <c r="L7" s="30"/>
      <c r="M7" s="30"/>
      <c r="N7" s="30"/>
      <c r="O7" s="31"/>
      <c r="P7" s="29" t="s">
        <v>9</v>
      </c>
      <c r="Q7" s="30"/>
      <c r="R7" s="30"/>
      <c r="S7" s="30"/>
      <c r="T7" s="30"/>
      <c r="U7" s="30"/>
      <c r="V7" s="30"/>
      <c r="W7" s="30"/>
      <c r="X7" s="31"/>
      <c r="Y7" s="32" t="s">
        <v>10</v>
      </c>
      <c r="Z7" s="33"/>
      <c r="AA7" s="33"/>
      <c r="AB7" s="33"/>
      <c r="AC7" s="33"/>
      <c r="AD7" s="34"/>
    </row>
    <row r="8" spans="1:30" ht="16.5" customHeight="1" x14ac:dyDescent="0.2">
      <c r="A8" s="14" t="s">
        <v>11</v>
      </c>
      <c r="B8" s="15"/>
      <c r="C8" s="15"/>
      <c r="D8" s="15"/>
      <c r="E8" s="16"/>
      <c r="F8" s="14" t="s">
        <v>12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6"/>
    </row>
    <row r="9" spans="1:30" ht="51.75" customHeight="1" thickBot="1" x14ac:dyDescent="0.25">
      <c r="A9" s="29" t="s">
        <v>13</v>
      </c>
      <c r="B9" s="30"/>
      <c r="C9" s="30"/>
      <c r="D9" s="30"/>
      <c r="E9" s="31"/>
      <c r="F9" s="29" t="s">
        <v>14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1"/>
    </row>
  </sheetData>
  <mergeCells count="22">
    <mergeCell ref="F8:AD8"/>
    <mergeCell ref="F9:AD9"/>
    <mergeCell ref="P6:X6"/>
    <mergeCell ref="Y6:AD6"/>
    <mergeCell ref="F7:O7"/>
    <mergeCell ref="P7:X7"/>
    <mergeCell ref="Y7:AD7"/>
    <mergeCell ref="F6:O6"/>
    <mergeCell ref="A8:E8"/>
    <mergeCell ref="A9:E9"/>
    <mergeCell ref="A1:E1"/>
    <mergeCell ref="A2:E2"/>
    <mergeCell ref="A3:E3"/>
    <mergeCell ref="A4:E4"/>
    <mergeCell ref="A5:E5"/>
    <mergeCell ref="A6:E6"/>
    <mergeCell ref="A7:E7"/>
    <mergeCell ref="F1:AD1"/>
    <mergeCell ref="F2:AD2"/>
    <mergeCell ref="F3:AD3"/>
    <mergeCell ref="F4:AD4"/>
    <mergeCell ref="F5:AD5"/>
  </mergeCells>
  <printOptions gridLines="1"/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50</vt:i4>
      </vt:variant>
    </vt:vector>
  </HeadingPairs>
  <TitlesOfParts>
    <vt:vector size="60" baseType="lpstr">
      <vt:lpstr>Página 1</vt:lpstr>
      <vt:lpstr>Página 2</vt:lpstr>
      <vt:lpstr>Página 3</vt:lpstr>
      <vt:lpstr>Página 4</vt:lpstr>
      <vt:lpstr>Página 5</vt:lpstr>
      <vt:lpstr>Página 6</vt:lpstr>
      <vt:lpstr>Página 7</vt:lpstr>
      <vt:lpstr>Plantilla detector</vt:lpstr>
      <vt:lpstr>Plantilla documento</vt:lpstr>
      <vt:lpstr>Cabecera</vt:lpstr>
      <vt:lpstr>Cabecera!__UnoMark__674_1875512167</vt:lpstr>
      <vt:lpstr>'Página 1'!__UnoMark__674_1875512167</vt:lpstr>
      <vt:lpstr>'Página 2'!__UnoMark__674_1875512167</vt:lpstr>
      <vt:lpstr>'Página 3'!__UnoMark__674_1875512167</vt:lpstr>
      <vt:lpstr>'Página 4'!__UnoMark__674_1875512167</vt:lpstr>
      <vt:lpstr>'Página 5'!__UnoMark__674_1875512167</vt:lpstr>
      <vt:lpstr>'Página 6'!__UnoMark__674_1875512167</vt:lpstr>
      <vt:lpstr>'Página 7'!__UnoMark__674_1875512167</vt:lpstr>
      <vt:lpstr>'Plantilla detector'!__UnoMark__674_1875512167</vt:lpstr>
      <vt:lpstr>'Plantilla documento'!__UnoMark__674_1875512167</vt:lpstr>
      <vt:lpstr>Cabecera!__UnoMark__676_1875512167</vt:lpstr>
      <vt:lpstr>'Página 1'!__UnoMark__676_1875512167</vt:lpstr>
      <vt:lpstr>'Página 2'!__UnoMark__676_1875512167</vt:lpstr>
      <vt:lpstr>'Página 3'!__UnoMark__676_1875512167</vt:lpstr>
      <vt:lpstr>'Página 4'!__UnoMark__676_1875512167</vt:lpstr>
      <vt:lpstr>'Página 5'!__UnoMark__676_1875512167</vt:lpstr>
      <vt:lpstr>'Página 6'!__UnoMark__676_1875512167</vt:lpstr>
      <vt:lpstr>'Página 7'!__UnoMark__676_1875512167</vt:lpstr>
      <vt:lpstr>'Plantilla detector'!__UnoMark__676_1875512167</vt:lpstr>
      <vt:lpstr>'Plantilla documento'!__UnoMark__676_1875512167</vt:lpstr>
      <vt:lpstr>Cabecera!__UnoMark__677_1875512167</vt:lpstr>
      <vt:lpstr>'Página 1'!__UnoMark__677_1875512167</vt:lpstr>
      <vt:lpstr>'Página 2'!__UnoMark__677_1875512167</vt:lpstr>
      <vt:lpstr>'Página 3'!__UnoMark__677_1875512167</vt:lpstr>
      <vt:lpstr>'Página 4'!__UnoMark__677_1875512167</vt:lpstr>
      <vt:lpstr>'Página 5'!__UnoMark__677_1875512167</vt:lpstr>
      <vt:lpstr>'Página 6'!__UnoMark__677_1875512167</vt:lpstr>
      <vt:lpstr>'Página 7'!__UnoMark__677_1875512167</vt:lpstr>
      <vt:lpstr>'Plantilla detector'!__UnoMark__677_1875512167</vt:lpstr>
      <vt:lpstr>'Plantilla documento'!__UnoMark__677_1875512167</vt:lpstr>
      <vt:lpstr>Cabecera!Área_de_impresión</vt:lpstr>
      <vt:lpstr>'Página 1'!Área_de_impresión</vt:lpstr>
      <vt:lpstr>'Página 2'!Área_de_impresión</vt:lpstr>
      <vt:lpstr>'Página 3'!Área_de_impresión</vt:lpstr>
      <vt:lpstr>'Página 4'!Área_de_impresión</vt:lpstr>
      <vt:lpstr>'Página 5'!Área_de_impresión</vt:lpstr>
      <vt:lpstr>'Página 6'!Área_de_impresión</vt:lpstr>
      <vt:lpstr>'Página 7'!Área_de_impresión</vt:lpstr>
      <vt:lpstr>'Plantilla detector'!Área_de_impresión</vt:lpstr>
      <vt:lpstr>'Plantilla documento'!Área_de_impresión</vt:lpstr>
      <vt:lpstr>Cabecera!Títulos_a_imprimir</vt:lpstr>
      <vt:lpstr>'Página 1'!Títulos_a_imprimir</vt:lpstr>
      <vt:lpstr>'Página 2'!Títulos_a_imprimir</vt:lpstr>
      <vt:lpstr>'Página 3'!Títulos_a_imprimir</vt:lpstr>
      <vt:lpstr>'Página 4'!Títulos_a_imprimir</vt:lpstr>
      <vt:lpstr>'Página 5'!Títulos_a_imprimir</vt:lpstr>
      <vt:lpstr>'Página 6'!Títulos_a_imprimir</vt:lpstr>
      <vt:lpstr>'Página 7'!Títulos_a_imprimir</vt:lpstr>
      <vt:lpstr>'Plantilla detector'!Títulos_a_imprimir</vt:lpstr>
      <vt:lpstr>'Plantilla documento'!Títulos_a_imprimir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PageTitle</dc:title>
  <dc:creator>David</dc:creator>
  <cp:keywords>Keywords</cp:keywords>
  <cp:lastModifiedBy>Alex</cp:lastModifiedBy>
  <cp:revision>1</cp:revision>
  <cp:lastPrinted>2022-10-21T10:40:07Z</cp:lastPrinted>
  <dcterms:created xsi:type="dcterms:W3CDTF">2009-01-31T10:37:27Z</dcterms:created>
  <dcterms:modified xsi:type="dcterms:W3CDTF">2023-06-26T10:55:17Z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