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15"/>
  <workbookPr/>
  <mc:AlternateContent xmlns:mc="http://schemas.openxmlformats.org/markup-compatibility/2006">
    <mc:Choice Requires="x15">
      <x15ac:absPath xmlns:x15ac="http://schemas.microsoft.com/office/spreadsheetml/2010/11/ac" url="D:\TempUserProfiles\NetworkService\AppData\OICE_16_974FA576_32C1D314_2629\"/>
    </mc:Choice>
  </mc:AlternateContent>
  <xr:revisionPtr revIDLastSave="0" documentId="8_{0A81800A-0FC9-4B9F-A9D2-E486157DAB1B}" xr6:coauthVersionLast="43" xr6:coauthVersionMax="43" xr10:uidLastSave="{00000000-0000-0000-0000-000000000000}"/>
  <bookViews>
    <workbookView xWindow="-120" yWindow="-120" windowWidth="15600" windowHeight="11760" tabRatio="929" firstSheet="5" activeTab="5" xr2:uid="{00000000-000D-0000-FFFF-FFFF00000000}"/>
  </bookViews>
  <sheets>
    <sheet name="Xarxa" sheetId="32" r:id="rId1"/>
    <sheet name="Dades 1" sheetId="47" r:id="rId2"/>
    <sheet name="TOT" sheetId="43" state="hidden" r:id="rId3"/>
    <sheet name="Dades 2" sheetId="48" r:id="rId4"/>
    <sheet name="CCTV" sheetId="49" r:id="rId5"/>
    <sheet name="CONNEXIONS" sheetId="28" r:id="rId6"/>
  </sheets>
  <definedNames>
    <definedName name="_xlnm.Print_Area" localSheetId="4">CCTV!$A$1:$I$41</definedName>
    <definedName name="_xlnm.Print_Area" localSheetId="5">CONNEXIONS!$A$1:$L$155</definedName>
    <definedName name="_xlnm.Print_Area" localSheetId="1">'Dades 1'!$A$1:$I$41</definedName>
    <definedName name="_xlnm.Print_Area" localSheetId="3">'Dades 2'!$A$1:$I$41</definedName>
    <definedName name="_xlnm.Print_Area" localSheetId="0">Xarxa!$A$1:$I$41</definedName>
  </definedName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3" i="28" l="1"/>
  <c r="M14" i="28"/>
  <c r="M25" i="28"/>
  <c r="L6" i="28"/>
  <c r="K6" i="28"/>
  <c r="J6" i="28"/>
  <c r="K1" i="28"/>
  <c r="I1" i="49"/>
  <c r="I1" i="48"/>
  <c r="I1" i="47"/>
  <c r="N41" i="49"/>
  <c r="M41" i="49"/>
  <c r="F41" i="49"/>
  <c r="L41" i="49"/>
  <c r="C41" i="49"/>
  <c r="K41" i="49"/>
  <c r="A41" i="49"/>
  <c r="N40" i="49"/>
  <c r="M40" i="49"/>
  <c r="F40" i="49"/>
  <c r="L40" i="49"/>
  <c r="C40" i="49"/>
  <c r="K40" i="49"/>
  <c r="A40" i="49"/>
  <c r="N39" i="49"/>
  <c r="M39" i="49"/>
  <c r="F39" i="49"/>
  <c r="L39" i="49"/>
  <c r="C39" i="49"/>
  <c r="K39" i="49"/>
  <c r="A39" i="49"/>
  <c r="N38" i="49"/>
  <c r="M38" i="49"/>
  <c r="F38" i="49"/>
  <c r="L38" i="49"/>
  <c r="C38" i="49"/>
  <c r="K38" i="49" s="1"/>
  <c r="A38" i="49"/>
  <c r="N37" i="49"/>
  <c r="M37" i="49"/>
  <c r="F37" i="49"/>
  <c r="L37" i="49"/>
  <c r="C37" i="49"/>
  <c r="K37" i="49"/>
  <c r="A37" i="49"/>
  <c r="N36" i="49"/>
  <c r="M36" i="49"/>
  <c r="F36" i="49"/>
  <c r="L36" i="49"/>
  <c r="C36" i="49"/>
  <c r="K36" i="49"/>
  <c r="A36" i="49"/>
  <c r="N35" i="49"/>
  <c r="M35" i="49"/>
  <c r="F35" i="49"/>
  <c r="L35" i="49"/>
  <c r="C35" i="49"/>
  <c r="K35" i="49"/>
  <c r="A35" i="49"/>
  <c r="N34" i="49"/>
  <c r="M34" i="49"/>
  <c r="F34" i="49"/>
  <c r="L34" i="49"/>
  <c r="C34" i="49"/>
  <c r="K34" i="49" s="1"/>
  <c r="A34" i="49"/>
  <c r="N33" i="49"/>
  <c r="M33" i="49"/>
  <c r="F33" i="49"/>
  <c r="L33" i="49"/>
  <c r="C33" i="49"/>
  <c r="K33" i="49"/>
  <c r="A33" i="49"/>
  <c r="N32" i="49"/>
  <c r="M32" i="49"/>
  <c r="F32" i="49"/>
  <c r="L32" i="49"/>
  <c r="C32" i="49"/>
  <c r="K32" i="49"/>
  <c r="A32" i="49"/>
  <c r="N31" i="49"/>
  <c r="M31" i="49"/>
  <c r="F31" i="49"/>
  <c r="L31" i="49"/>
  <c r="C31" i="49"/>
  <c r="K31" i="49"/>
  <c r="A31" i="49"/>
  <c r="N30" i="49"/>
  <c r="M30" i="49"/>
  <c r="F30" i="49"/>
  <c r="L30" i="49"/>
  <c r="C30" i="49"/>
  <c r="K30" i="49"/>
  <c r="A30" i="49"/>
  <c r="N29" i="49"/>
  <c r="M29" i="49"/>
  <c r="F29" i="49"/>
  <c r="L29" i="49"/>
  <c r="C29" i="49"/>
  <c r="K29" i="49"/>
  <c r="A29" i="49"/>
  <c r="N28" i="49"/>
  <c r="M28" i="49"/>
  <c r="F28" i="49"/>
  <c r="L28" i="49"/>
  <c r="C28" i="49"/>
  <c r="K28" i="49"/>
  <c r="A28" i="49"/>
  <c r="N27" i="49"/>
  <c r="M27" i="49"/>
  <c r="F27" i="49"/>
  <c r="L27" i="49"/>
  <c r="C27" i="49"/>
  <c r="K27" i="49"/>
  <c r="A27" i="49"/>
  <c r="N26" i="49"/>
  <c r="M26" i="49"/>
  <c r="F26" i="49"/>
  <c r="L26" i="49"/>
  <c r="C26" i="49"/>
  <c r="K26" i="49"/>
  <c r="A26" i="49"/>
  <c r="N25" i="49"/>
  <c r="M25" i="49"/>
  <c r="F25" i="49"/>
  <c r="L25" i="49"/>
  <c r="C25" i="49"/>
  <c r="K25" i="49"/>
  <c r="A25" i="49"/>
  <c r="N24" i="49"/>
  <c r="M24" i="49"/>
  <c r="F24" i="49"/>
  <c r="L24" i="49"/>
  <c r="C24" i="49"/>
  <c r="K24" i="49"/>
  <c r="A24" i="49"/>
  <c r="N23" i="49"/>
  <c r="M23" i="49"/>
  <c r="F23" i="49"/>
  <c r="L23" i="49"/>
  <c r="C23" i="49"/>
  <c r="K23" i="49"/>
  <c r="A23" i="49"/>
  <c r="N22" i="49"/>
  <c r="M22" i="49"/>
  <c r="F22" i="49"/>
  <c r="L22" i="49"/>
  <c r="C22" i="49"/>
  <c r="K22" i="49"/>
  <c r="A22" i="49"/>
  <c r="N21" i="49"/>
  <c r="M21" i="49"/>
  <c r="F21" i="49"/>
  <c r="L21" i="49"/>
  <c r="J150" i="28"/>
  <c r="C21" i="49"/>
  <c r="K21" i="49"/>
  <c r="I150" i="28"/>
  <c r="A21" i="49"/>
  <c r="N20" i="49"/>
  <c r="L138" i="28"/>
  <c r="M20" i="49"/>
  <c r="F20" i="49"/>
  <c r="L20" i="49"/>
  <c r="C20" i="49"/>
  <c r="K20" i="49"/>
  <c r="I138" i="28"/>
  <c r="A20" i="49"/>
  <c r="N19" i="49"/>
  <c r="M19" i="49"/>
  <c r="F19" i="49"/>
  <c r="L19" i="49"/>
  <c r="C19" i="49"/>
  <c r="K19" i="49"/>
  <c r="I114" i="28"/>
  <c r="A19" i="49"/>
  <c r="N18" i="49"/>
  <c r="M18" i="49"/>
  <c r="F18" i="49"/>
  <c r="L18" i="49"/>
  <c r="C18" i="49"/>
  <c r="K18" i="49"/>
  <c r="I78" i="28"/>
  <c r="A18" i="49"/>
  <c r="N17" i="49"/>
  <c r="M17" i="49"/>
  <c r="F17" i="49"/>
  <c r="L17" i="49"/>
  <c r="J54" i="28"/>
  <c r="C17" i="49"/>
  <c r="K17" i="49"/>
  <c r="A17" i="49"/>
  <c r="N16" i="49"/>
  <c r="M16" i="49"/>
  <c r="F16" i="49"/>
  <c r="L16" i="49"/>
  <c r="C16" i="49"/>
  <c r="K16" i="49"/>
  <c r="A16" i="49"/>
  <c r="N15" i="49"/>
  <c r="M15" i="49"/>
  <c r="F15" i="49"/>
  <c r="L15" i="49"/>
  <c r="C15" i="49"/>
  <c r="K15" i="49"/>
  <c r="A15" i="49"/>
  <c r="N14" i="49"/>
  <c r="M14" i="49"/>
  <c r="F14" i="49"/>
  <c r="L14" i="49"/>
  <c r="C14" i="49"/>
  <c r="K14" i="49"/>
  <c r="A14" i="49"/>
  <c r="N13" i="49"/>
  <c r="M13" i="49"/>
  <c r="F13" i="49"/>
  <c r="L13" i="49"/>
  <c r="C13" i="49"/>
  <c r="K13" i="49"/>
  <c r="A13" i="49"/>
  <c r="N41" i="48"/>
  <c r="M41" i="48"/>
  <c r="K153" i="28"/>
  <c r="F41" i="48"/>
  <c r="L41" i="48"/>
  <c r="J153" i="28"/>
  <c r="C41" i="48"/>
  <c r="K41" i="48" s="1"/>
  <c r="A41" i="48"/>
  <c r="N40" i="48"/>
  <c r="M40" i="48"/>
  <c r="F40" i="48"/>
  <c r="L40" i="48"/>
  <c r="J152" i="28"/>
  <c r="C40" i="48"/>
  <c r="K40" i="48"/>
  <c r="I152" i="28"/>
  <c r="A40" i="48"/>
  <c r="N39" i="48"/>
  <c r="M39" i="48"/>
  <c r="F39" i="48"/>
  <c r="L39" i="48"/>
  <c r="C39" i="48"/>
  <c r="K39" i="48"/>
  <c r="A39" i="48"/>
  <c r="N38" i="48"/>
  <c r="M38" i="48"/>
  <c r="F38" i="48"/>
  <c r="L38" i="48"/>
  <c r="C38" i="48"/>
  <c r="K38" i="48"/>
  <c r="A38" i="48"/>
  <c r="N37" i="48"/>
  <c r="M37" i="48"/>
  <c r="K149" i="28"/>
  <c r="F37" i="48"/>
  <c r="L37" i="48"/>
  <c r="J149" i="28"/>
  <c r="C37" i="48"/>
  <c r="K37" i="48"/>
  <c r="I149" i="28"/>
  <c r="A37" i="48"/>
  <c r="N36" i="48"/>
  <c r="M36" i="48"/>
  <c r="F36" i="48"/>
  <c r="L36" i="48"/>
  <c r="J137" i="28"/>
  <c r="C36" i="48"/>
  <c r="K36" i="48"/>
  <c r="I137" i="28"/>
  <c r="A36" i="48"/>
  <c r="N35" i="48"/>
  <c r="M35" i="48"/>
  <c r="F35" i="48"/>
  <c r="L35" i="48"/>
  <c r="C35" i="48"/>
  <c r="K35" i="48"/>
  <c r="A35" i="48"/>
  <c r="N34" i="48"/>
  <c r="M34" i="48"/>
  <c r="F34" i="48"/>
  <c r="L34" i="48"/>
  <c r="J113" i="28"/>
  <c r="C34" i="48"/>
  <c r="K34" i="48"/>
  <c r="I113" i="28"/>
  <c r="A34" i="48"/>
  <c r="N33" i="48"/>
  <c r="M33" i="48"/>
  <c r="F33" i="48"/>
  <c r="L33" i="48"/>
  <c r="J101" i="28"/>
  <c r="C33" i="48"/>
  <c r="K33" i="48" s="1"/>
  <c r="A33" i="48"/>
  <c r="N32" i="48"/>
  <c r="M32" i="48"/>
  <c r="F32" i="48"/>
  <c r="L32" i="48"/>
  <c r="C32" i="48"/>
  <c r="K32" i="48"/>
  <c r="I89" i="28"/>
  <c r="A32" i="48"/>
  <c r="N31" i="48"/>
  <c r="M31" i="48"/>
  <c r="F31" i="48"/>
  <c r="L31" i="48"/>
  <c r="C31" i="48"/>
  <c r="K31" i="48"/>
  <c r="I77" i="28"/>
  <c r="A31" i="48"/>
  <c r="N30" i="48"/>
  <c r="M30" i="48"/>
  <c r="F30" i="48"/>
  <c r="L30" i="48"/>
  <c r="J65" i="28"/>
  <c r="C30" i="48"/>
  <c r="K30" i="48"/>
  <c r="I65" i="28"/>
  <c r="A30" i="48"/>
  <c r="N29" i="48"/>
  <c r="M29" i="48"/>
  <c r="F29" i="48"/>
  <c r="L29" i="48"/>
  <c r="C29" i="48"/>
  <c r="K29" i="48"/>
  <c r="I53" i="28"/>
  <c r="A29" i="48"/>
  <c r="N28" i="48"/>
  <c r="M28" i="48"/>
  <c r="F28" i="48"/>
  <c r="L28" i="48"/>
  <c r="C28" i="48"/>
  <c r="K28" i="48"/>
  <c r="A28" i="48"/>
  <c r="N27" i="48"/>
  <c r="M27" i="48"/>
  <c r="F27" i="48"/>
  <c r="L27" i="48"/>
  <c r="C27" i="48"/>
  <c r="K27" i="48"/>
  <c r="A27" i="48"/>
  <c r="N26" i="48"/>
  <c r="M26" i="48"/>
  <c r="F26" i="48"/>
  <c r="L26" i="48"/>
  <c r="J18" i="28"/>
  <c r="C26" i="48"/>
  <c r="K26" i="48"/>
  <c r="A26" i="48"/>
  <c r="N25" i="48"/>
  <c r="M25" i="48"/>
  <c r="F25" i="48"/>
  <c r="L25" i="48"/>
  <c r="C25" i="48"/>
  <c r="K25" i="48" s="1"/>
  <c r="A25" i="48"/>
  <c r="N24" i="48"/>
  <c r="M24" i="48"/>
  <c r="F24" i="48"/>
  <c r="L24" i="48"/>
  <c r="C24" i="48"/>
  <c r="K24" i="48"/>
  <c r="A24" i="48"/>
  <c r="N23" i="48"/>
  <c r="M23" i="48"/>
  <c r="F23" i="48"/>
  <c r="L23" i="48"/>
  <c r="C23" i="48"/>
  <c r="K23" i="48"/>
  <c r="A23" i="48"/>
  <c r="N22" i="48"/>
  <c r="M22" i="48"/>
  <c r="F22" i="48"/>
  <c r="L22" i="48"/>
  <c r="C22" i="48"/>
  <c r="K22" i="48" s="1"/>
  <c r="A22" i="48"/>
  <c r="N21" i="48"/>
  <c r="M21" i="48"/>
  <c r="F21" i="48"/>
  <c r="L21" i="48"/>
  <c r="C21" i="48"/>
  <c r="K21" i="48" s="1"/>
  <c r="A21" i="48"/>
  <c r="N20" i="48"/>
  <c r="M20" i="48"/>
  <c r="F20" i="48"/>
  <c r="L20" i="48"/>
  <c r="C20" i="48"/>
  <c r="K20" i="48"/>
  <c r="A20" i="48"/>
  <c r="N19" i="48"/>
  <c r="M19" i="48"/>
  <c r="F19" i="48"/>
  <c r="L19" i="48"/>
  <c r="C19" i="48"/>
  <c r="K19" i="48"/>
  <c r="A19" i="48"/>
  <c r="N18" i="48"/>
  <c r="M18" i="48"/>
  <c r="F18" i="48"/>
  <c r="L18" i="48"/>
  <c r="C18" i="48"/>
  <c r="K18" i="48" s="1"/>
  <c r="A18" i="48"/>
  <c r="N17" i="48"/>
  <c r="M17" i="48"/>
  <c r="F17" i="48"/>
  <c r="L17" i="48"/>
  <c r="C17" i="48"/>
  <c r="K17" i="48" s="1"/>
  <c r="A17" i="48"/>
  <c r="N16" i="48"/>
  <c r="M16" i="48"/>
  <c r="F16" i="48"/>
  <c r="L16" i="48"/>
  <c r="C16" i="48"/>
  <c r="K16" i="48"/>
  <c r="A16" i="48"/>
  <c r="N15" i="48"/>
  <c r="M15" i="48"/>
  <c r="F15" i="48"/>
  <c r="L15" i="48"/>
  <c r="C15" i="48"/>
  <c r="K15" i="48"/>
  <c r="A15" i="48"/>
  <c r="N14" i="48"/>
  <c r="M14" i="48"/>
  <c r="F14" i="48"/>
  <c r="L14" i="48"/>
  <c r="C14" i="48"/>
  <c r="K14" i="48" s="1"/>
  <c r="A14" i="48"/>
  <c r="N13" i="48"/>
  <c r="M13" i="48"/>
  <c r="F13" i="48"/>
  <c r="L13" i="48"/>
  <c r="C13" i="48"/>
  <c r="K13" i="48" s="1"/>
  <c r="A13" i="48"/>
  <c r="N41" i="32"/>
  <c r="M41" i="32"/>
  <c r="F41" i="32"/>
  <c r="L41" i="32"/>
  <c r="C41" i="32"/>
  <c r="K41" i="32"/>
  <c r="A41" i="32"/>
  <c r="N40" i="32"/>
  <c r="M40" i="32"/>
  <c r="F40" i="32"/>
  <c r="L40" i="32"/>
  <c r="C40" i="32"/>
  <c r="K40" i="32" s="1"/>
  <c r="A40" i="32"/>
  <c r="N39" i="32"/>
  <c r="M39" i="32"/>
  <c r="F39" i="32"/>
  <c r="L39" i="32"/>
  <c r="C39" i="32"/>
  <c r="K39" i="32"/>
  <c r="A39" i="32"/>
  <c r="N38" i="32"/>
  <c r="M38" i="32"/>
  <c r="F38" i="32"/>
  <c r="L38" i="32"/>
  <c r="C38" i="32"/>
  <c r="K38" i="32"/>
  <c r="A38" i="32"/>
  <c r="N37" i="32"/>
  <c r="M37" i="32"/>
  <c r="F37" i="32"/>
  <c r="L37" i="32"/>
  <c r="C37" i="32"/>
  <c r="K37" i="32"/>
  <c r="A37" i="32"/>
  <c r="N36" i="32"/>
  <c r="M36" i="32"/>
  <c r="F36" i="32"/>
  <c r="L36" i="32"/>
  <c r="C36" i="32"/>
  <c r="K36" i="32" s="1"/>
  <c r="A36" i="32"/>
  <c r="N35" i="32"/>
  <c r="M35" i="32"/>
  <c r="F35" i="32"/>
  <c r="L35" i="32"/>
  <c r="C35" i="32"/>
  <c r="K35" i="32"/>
  <c r="A35" i="32"/>
  <c r="N34" i="32"/>
  <c r="M34" i="32"/>
  <c r="F34" i="32"/>
  <c r="L34" i="32"/>
  <c r="C34" i="32"/>
  <c r="K34" i="32"/>
  <c r="A34" i="32"/>
  <c r="N33" i="32"/>
  <c r="M33" i="32"/>
  <c r="F33" i="32"/>
  <c r="L33" i="32"/>
  <c r="C33" i="32"/>
  <c r="K33" i="32"/>
  <c r="A33" i="32"/>
  <c r="M22" i="32"/>
  <c r="N22" i="32"/>
  <c r="M23" i="32"/>
  <c r="N23" i="32"/>
  <c r="M24" i="32"/>
  <c r="N24" i="32"/>
  <c r="M25" i="32"/>
  <c r="N25" i="32"/>
  <c r="M26" i="32"/>
  <c r="N26" i="32"/>
  <c r="M27" i="32"/>
  <c r="N27" i="32"/>
  <c r="M28" i="32"/>
  <c r="N28" i="32"/>
  <c r="M29" i="32"/>
  <c r="N29" i="32"/>
  <c r="N41" i="47"/>
  <c r="M41" i="47"/>
  <c r="F41" i="47"/>
  <c r="L41" i="47"/>
  <c r="C41" i="47"/>
  <c r="K41" i="47"/>
  <c r="A41" i="47"/>
  <c r="N40" i="47"/>
  <c r="M40" i="47"/>
  <c r="F40" i="47"/>
  <c r="L40" i="47"/>
  <c r="C40" i="47"/>
  <c r="K40" i="47"/>
  <c r="A40" i="47"/>
  <c r="N39" i="47"/>
  <c r="M39" i="47"/>
  <c r="F39" i="47"/>
  <c r="L39" i="47"/>
  <c r="C39" i="47"/>
  <c r="K39" i="47"/>
  <c r="A39" i="47"/>
  <c r="N38" i="47"/>
  <c r="M38" i="47"/>
  <c r="F38" i="47"/>
  <c r="L38" i="47"/>
  <c r="C38" i="47"/>
  <c r="K38" i="47"/>
  <c r="A38" i="47"/>
  <c r="N37" i="47"/>
  <c r="M37" i="47"/>
  <c r="K148" i="28"/>
  <c r="F37" i="47"/>
  <c r="L37" i="47"/>
  <c r="J148" i="28"/>
  <c r="C37" i="47"/>
  <c r="K37" i="47"/>
  <c r="I148" i="28"/>
  <c r="A37" i="47"/>
  <c r="N36" i="47"/>
  <c r="M36" i="47"/>
  <c r="K136" i="28"/>
  <c r="F36" i="47"/>
  <c r="L36" i="47"/>
  <c r="J136" i="28"/>
  <c r="C36" i="47"/>
  <c r="K36" i="47"/>
  <c r="I136" i="28"/>
  <c r="A36" i="47"/>
  <c r="N35" i="47"/>
  <c r="M35" i="47"/>
  <c r="F35" i="47"/>
  <c r="L35" i="47"/>
  <c r="J124" i="28"/>
  <c r="C35" i="47"/>
  <c r="K35" i="47"/>
  <c r="A35" i="47"/>
  <c r="N34" i="47"/>
  <c r="M34" i="47"/>
  <c r="F34" i="47"/>
  <c r="L34" i="47"/>
  <c r="J112" i="28"/>
  <c r="C34" i="47"/>
  <c r="K34" i="47"/>
  <c r="A34" i="47"/>
  <c r="N33" i="47"/>
  <c r="M33" i="47"/>
  <c r="F33" i="47"/>
  <c r="L33" i="47"/>
  <c r="C33" i="47"/>
  <c r="K33" i="47"/>
  <c r="I100" i="28"/>
  <c r="A33" i="47"/>
  <c r="N32" i="47"/>
  <c r="M32" i="47"/>
  <c r="F32" i="47"/>
  <c r="L32" i="47"/>
  <c r="C32" i="47"/>
  <c r="K32" i="47"/>
  <c r="I88" i="28"/>
  <c r="A32" i="47"/>
  <c r="N31" i="47"/>
  <c r="M31" i="47"/>
  <c r="F31" i="47"/>
  <c r="L31" i="47"/>
  <c r="J76" i="28"/>
  <c r="C31" i="47"/>
  <c r="K31" i="47"/>
  <c r="A31" i="47"/>
  <c r="N30" i="47"/>
  <c r="M30" i="47"/>
  <c r="F30" i="47"/>
  <c r="L30" i="47"/>
  <c r="C30" i="47"/>
  <c r="K30" i="47"/>
  <c r="I64" i="28"/>
  <c r="A30" i="47"/>
  <c r="N29" i="47"/>
  <c r="M29" i="47"/>
  <c r="F29" i="47"/>
  <c r="L29" i="47"/>
  <c r="J52" i="28"/>
  <c r="C29" i="47"/>
  <c r="K29" i="47"/>
  <c r="I52" i="28"/>
  <c r="A29" i="47"/>
  <c r="N28" i="47"/>
  <c r="M28" i="47"/>
  <c r="F28" i="47"/>
  <c r="L28" i="47"/>
  <c r="C28" i="47"/>
  <c r="K28" i="47"/>
  <c r="A28" i="47"/>
  <c r="N27" i="47"/>
  <c r="M27" i="47"/>
  <c r="F27" i="47"/>
  <c r="L27" i="47"/>
  <c r="J28" i="28"/>
  <c r="C27" i="47"/>
  <c r="K27" i="47"/>
  <c r="A27" i="47"/>
  <c r="N26" i="47"/>
  <c r="M26" i="47"/>
  <c r="F26" i="47"/>
  <c r="L26" i="47"/>
  <c r="C26" i="47"/>
  <c r="K26" i="47" s="1"/>
  <c r="A26" i="47"/>
  <c r="N25" i="47"/>
  <c r="M25" i="47"/>
  <c r="F25" i="47"/>
  <c r="L25" i="47"/>
  <c r="C25" i="47"/>
  <c r="K25" i="47"/>
  <c r="I8" i="28"/>
  <c r="I6" i="28"/>
  <c r="A25" i="47"/>
  <c r="N24" i="47"/>
  <c r="M24" i="47"/>
  <c r="F24" i="47"/>
  <c r="L24" i="47"/>
  <c r="C24" i="47"/>
  <c r="K24" i="47"/>
  <c r="A24" i="47"/>
  <c r="N23" i="47"/>
  <c r="M23" i="47"/>
  <c r="F23" i="47"/>
  <c r="L23" i="47"/>
  <c r="C23" i="47"/>
  <c r="K23" i="47"/>
  <c r="A23" i="47"/>
  <c r="N22" i="47"/>
  <c r="M22" i="47"/>
  <c r="F22" i="47"/>
  <c r="L22" i="47"/>
  <c r="C22" i="47"/>
  <c r="K22" i="47"/>
  <c r="A22" i="47"/>
  <c r="A32" i="32"/>
  <c r="C32" i="32"/>
  <c r="K32" i="32"/>
  <c r="F32" i="32"/>
  <c r="L32" i="32"/>
  <c r="M32" i="32"/>
  <c r="N32" i="32"/>
  <c r="N31" i="32"/>
  <c r="M31" i="32"/>
  <c r="F31" i="32"/>
  <c r="L31" i="32"/>
  <c r="C31" i="32"/>
  <c r="K31" i="32"/>
  <c r="A31" i="32"/>
  <c r="N30" i="32"/>
  <c r="M30" i="32"/>
  <c r="F30" i="32"/>
  <c r="L30" i="32"/>
  <c r="C30" i="32"/>
  <c r="K30" i="32"/>
  <c r="A30" i="32"/>
  <c r="F29" i="32"/>
  <c r="L29" i="32"/>
  <c r="C29" i="32"/>
  <c r="K29" i="32"/>
  <c r="A29" i="32"/>
  <c r="F28" i="32"/>
  <c r="L28" i="32"/>
  <c r="C28" i="32"/>
  <c r="K28" i="32"/>
  <c r="A28" i="32"/>
  <c r="F27" i="32"/>
  <c r="L27" i="32"/>
  <c r="C27" i="32"/>
  <c r="K27" i="32"/>
  <c r="A27" i="32"/>
  <c r="F26" i="32"/>
  <c r="L26" i="32"/>
  <c r="C26" i="32"/>
  <c r="K26" i="32"/>
  <c r="A26" i="32"/>
  <c r="F25" i="32"/>
  <c r="L25" i="32"/>
  <c r="C25" i="32"/>
  <c r="K25" i="32"/>
  <c r="A25" i="32"/>
  <c r="F24" i="32"/>
  <c r="L24" i="32"/>
  <c r="C24" i="32"/>
  <c r="K24" i="32"/>
  <c r="A24" i="32"/>
  <c r="G26" i="43"/>
  <c r="G27" i="43"/>
  <c r="G28" i="43"/>
  <c r="G29" i="43"/>
  <c r="G30" i="43"/>
  <c r="A21" i="47"/>
  <c r="C21" i="47"/>
  <c r="K21" i="47"/>
  <c r="F21" i="47"/>
  <c r="L21" i="47"/>
  <c r="G19" i="43"/>
  <c r="G20" i="43"/>
  <c r="D21" i="43"/>
  <c r="G21" i="43"/>
  <c r="G22" i="43"/>
  <c r="D23" i="43"/>
  <c r="G23" i="43"/>
  <c r="B24" i="43"/>
  <c r="J24" i="43"/>
  <c r="G24" i="43"/>
  <c r="D25" i="43"/>
  <c r="G25" i="43"/>
  <c r="L155" i="28"/>
  <c r="K155" i="28"/>
  <c r="J155" i="28"/>
  <c r="I155" i="28"/>
  <c r="H155" i="28"/>
  <c r="L154" i="28"/>
  <c r="K154" i="28"/>
  <c r="J154" i="28"/>
  <c r="I154" i="28"/>
  <c r="H154" i="28"/>
  <c r="L153" i="28"/>
  <c r="I153" i="28"/>
  <c r="L152" i="28"/>
  <c r="K152" i="28"/>
  <c r="L151" i="28"/>
  <c r="K151" i="28"/>
  <c r="J151" i="28"/>
  <c r="I151" i="28"/>
  <c r="H151" i="28"/>
  <c r="L150" i="28"/>
  <c r="K150" i="28"/>
  <c r="L149" i="28"/>
  <c r="L148" i="28"/>
  <c r="L147" i="28"/>
  <c r="K147" i="28"/>
  <c r="J147" i="28"/>
  <c r="I147" i="28"/>
  <c r="H147" i="28"/>
  <c r="L146" i="28"/>
  <c r="K146" i="28"/>
  <c r="J146" i="28"/>
  <c r="I146" i="28"/>
  <c r="H146" i="28"/>
  <c r="L143" i="28"/>
  <c r="K143" i="28"/>
  <c r="J143" i="28"/>
  <c r="I143" i="28"/>
  <c r="H143" i="28"/>
  <c r="L142" i="28"/>
  <c r="K142" i="28"/>
  <c r="J142" i="28"/>
  <c r="I142" i="28"/>
  <c r="H142" i="28"/>
  <c r="L141" i="28"/>
  <c r="K141" i="28"/>
  <c r="J141" i="28"/>
  <c r="I141" i="28"/>
  <c r="H141" i="28"/>
  <c r="L140" i="28"/>
  <c r="K140" i="28"/>
  <c r="J140" i="28"/>
  <c r="I140" i="28"/>
  <c r="H140" i="28"/>
  <c r="L139" i="28"/>
  <c r="K139" i="28"/>
  <c r="J139" i="28"/>
  <c r="I139" i="28"/>
  <c r="H139" i="28"/>
  <c r="K138" i="28"/>
  <c r="J138" i="28"/>
  <c r="L137" i="28"/>
  <c r="K137" i="28"/>
  <c r="L136" i="28"/>
  <c r="L135" i="28"/>
  <c r="K135" i="28"/>
  <c r="J135" i="28"/>
  <c r="I135" i="28"/>
  <c r="H135" i="28"/>
  <c r="L134" i="28"/>
  <c r="K134" i="28"/>
  <c r="J134" i="28"/>
  <c r="I134" i="28"/>
  <c r="H134" i="28"/>
  <c r="L131" i="28"/>
  <c r="K131" i="28"/>
  <c r="J131" i="28"/>
  <c r="I131" i="28"/>
  <c r="H131" i="28"/>
  <c r="L130" i="28"/>
  <c r="K130" i="28"/>
  <c r="J130" i="28"/>
  <c r="I130" i="28"/>
  <c r="H130" i="28"/>
  <c r="L129" i="28"/>
  <c r="K129" i="28"/>
  <c r="J129" i="28"/>
  <c r="I129" i="28"/>
  <c r="H129" i="28"/>
  <c r="L128" i="28"/>
  <c r="K128" i="28"/>
  <c r="J128" i="28"/>
  <c r="I128" i="28"/>
  <c r="H128" i="28"/>
  <c r="L127" i="28"/>
  <c r="K127" i="28"/>
  <c r="J127" i="28"/>
  <c r="I127" i="28"/>
  <c r="H127" i="28"/>
  <c r="L126" i="28"/>
  <c r="K126" i="28"/>
  <c r="J126" i="28"/>
  <c r="I126" i="28"/>
  <c r="H126" i="28"/>
  <c r="L125" i="28"/>
  <c r="K125" i="28"/>
  <c r="J125" i="28"/>
  <c r="I125" i="28"/>
  <c r="H125" i="28"/>
  <c r="L124" i="28"/>
  <c r="K124" i="28"/>
  <c r="I124" i="28"/>
  <c r="L123" i="28"/>
  <c r="K123" i="28"/>
  <c r="J123" i="28"/>
  <c r="I123" i="28"/>
  <c r="H123" i="28"/>
  <c r="L122" i="28"/>
  <c r="K122" i="28"/>
  <c r="J122" i="28"/>
  <c r="I122" i="28"/>
  <c r="H122" i="28"/>
  <c r="L119" i="28"/>
  <c r="K119" i="28"/>
  <c r="J119" i="28"/>
  <c r="I119" i="28"/>
  <c r="H119" i="28"/>
  <c r="L118" i="28"/>
  <c r="K118" i="28"/>
  <c r="J118" i="28"/>
  <c r="I118" i="28"/>
  <c r="H118" i="28"/>
  <c r="L117" i="28"/>
  <c r="K117" i="28"/>
  <c r="J117" i="28"/>
  <c r="I117" i="28"/>
  <c r="H117" i="28"/>
  <c r="L116" i="28"/>
  <c r="K116" i="28"/>
  <c r="J116" i="28"/>
  <c r="I116" i="28"/>
  <c r="H116" i="28"/>
  <c r="L115" i="28"/>
  <c r="K115" i="28"/>
  <c r="J115" i="28"/>
  <c r="I115" i="28"/>
  <c r="H115" i="28"/>
  <c r="L114" i="28"/>
  <c r="K114" i="28"/>
  <c r="J114" i="28"/>
  <c r="L113" i="28"/>
  <c r="K113" i="28"/>
  <c r="L112" i="28"/>
  <c r="K112" i="28"/>
  <c r="I112" i="28"/>
  <c r="L111" i="28"/>
  <c r="K111" i="28"/>
  <c r="J111" i="28"/>
  <c r="I111" i="28"/>
  <c r="H111" i="28"/>
  <c r="L110" i="28"/>
  <c r="K110" i="28"/>
  <c r="J110" i="28"/>
  <c r="I110" i="28"/>
  <c r="H110" i="28"/>
  <c r="L107" i="28"/>
  <c r="K107" i="28"/>
  <c r="J107" i="28"/>
  <c r="I107" i="28"/>
  <c r="H107" i="28"/>
  <c r="L106" i="28"/>
  <c r="K106" i="28"/>
  <c r="J106" i="28"/>
  <c r="I106" i="28"/>
  <c r="H106" i="28"/>
  <c r="L105" i="28"/>
  <c r="K105" i="28"/>
  <c r="J105" i="28"/>
  <c r="I105" i="28"/>
  <c r="H105" i="28"/>
  <c r="L104" i="28"/>
  <c r="K104" i="28"/>
  <c r="J104" i="28"/>
  <c r="I104" i="28"/>
  <c r="H104" i="28"/>
  <c r="L103" i="28"/>
  <c r="K103" i="28"/>
  <c r="J103" i="28"/>
  <c r="I103" i="28"/>
  <c r="H103" i="28"/>
  <c r="L102" i="28"/>
  <c r="K102" i="28"/>
  <c r="J102" i="28"/>
  <c r="I102" i="28"/>
  <c r="H102" i="28"/>
  <c r="L101" i="28"/>
  <c r="K101" i="28"/>
  <c r="I101" i="28"/>
  <c r="L100" i="28"/>
  <c r="K100" i="28"/>
  <c r="J100" i="28"/>
  <c r="L99" i="28"/>
  <c r="K99" i="28"/>
  <c r="J99" i="28"/>
  <c r="I99" i="28"/>
  <c r="H99" i="28"/>
  <c r="L98" i="28"/>
  <c r="K98" i="28"/>
  <c r="J98" i="28"/>
  <c r="I98" i="28"/>
  <c r="H98" i="28"/>
  <c r="L95" i="28"/>
  <c r="K95" i="28"/>
  <c r="J95" i="28"/>
  <c r="I95" i="28"/>
  <c r="H95" i="28"/>
  <c r="L94" i="28"/>
  <c r="K94" i="28"/>
  <c r="J94" i="28"/>
  <c r="I94" i="28"/>
  <c r="H94" i="28"/>
  <c r="L93" i="28"/>
  <c r="K93" i="28"/>
  <c r="J93" i="28"/>
  <c r="I93" i="28"/>
  <c r="H93" i="28"/>
  <c r="L92" i="28"/>
  <c r="K92" i="28"/>
  <c r="J92" i="28"/>
  <c r="I92" i="28"/>
  <c r="H92" i="28"/>
  <c r="L91" i="28"/>
  <c r="K91" i="28"/>
  <c r="J91" i="28"/>
  <c r="I91" i="28"/>
  <c r="H91" i="28"/>
  <c r="L90" i="28"/>
  <c r="K90" i="28"/>
  <c r="J90" i="28"/>
  <c r="I90" i="28"/>
  <c r="H90" i="28"/>
  <c r="L89" i="28"/>
  <c r="K89" i="28"/>
  <c r="J89" i="28"/>
  <c r="L88" i="28"/>
  <c r="K88" i="28"/>
  <c r="J88" i="28"/>
  <c r="L87" i="28"/>
  <c r="K87" i="28"/>
  <c r="J87" i="28"/>
  <c r="I87" i="28"/>
  <c r="H87" i="28"/>
  <c r="L86" i="28"/>
  <c r="K86" i="28"/>
  <c r="J86" i="28"/>
  <c r="I86" i="28"/>
  <c r="H86" i="28"/>
  <c r="L83" i="28"/>
  <c r="K83" i="28"/>
  <c r="J83" i="28"/>
  <c r="I83" i="28"/>
  <c r="H83" i="28"/>
  <c r="L82" i="28"/>
  <c r="K82" i="28"/>
  <c r="J82" i="28"/>
  <c r="I82" i="28"/>
  <c r="H82" i="28"/>
  <c r="L81" i="28"/>
  <c r="K81" i="28"/>
  <c r="J81" i="28"/>
  <c r="I81" i="28"/>
  <c r="H81" i="28"/>
  <c r="L80" i="28"/>
  <c r="K80" i="28"/>
  <c r="J80" i="28"/>
  <c r="I80" i="28"/>
  <c r="H80" i="28"/>
  <c r="L79" i="28"/>
  <c r="K79" i="28"/>
  <c r="J79" i="28"/>
  <c r="I79" i="28"/>
  <c r="H79" i="28"/>
  <c r="L78" i="28"/>
  <c r="K78" i="28"/>
  <c r="J78" i="28"/>
  <c r="L77" i="28"/>
  <c r="K77" i="28"/>
  <c r="J77" i="28"/>
  <c r="L76" i="28"/>
  <c r="K76" i="28"/>
  <c r="I76" i="28"/>
  <c r="L75" i="28"/>
  <c r="K75" i="28"/>
  <c r="J75" i="28"/>
  <c r="I75" i="28"/>
  <c r="H75" i="28"/>
  <c r="L74" i="28"/>
  <c r="K74" i="28"/>
  <c r="J74" i="28"/>
  <c r="I74" i="28"/>
  <c r="H74" i="28"/>
  <c r="L71" i="28"/>
  <c r="K71" i="28"/>
  <c r="J71" i="28"/>
  <c r="I71" i="28"/>
  <c r="H71" i="28"/>
  <c r="L70" i="28"/>
  <c r="K70" i="28"/>
  <c r="J70" i="28"/>
  <c r="I70" i="28"/>
  <c r="H70" i="28"/>
  <c r="L69" i="28"/>
  <c r="K69" i="28"/>
  <c r="J69" i="28"/>
  <c r="I69" i="28"/>
  <c r="H69" i="28"/>
  <c r="L68" i="28"/>
  <c r="K68" i="28"/>
  <c r="J68" i="28"/>
  <c r="I68" i="28"/>
  <c r="H68" i="28"/>
  <c r="L67" i="28"/>
  <c r="K67" i="28"/>
  <c r="J67" i="28"/>
  <c r="I67" i="28"/>
  <c r="H67" i="28"/>
  <c r="L66" i="28"/>
  <c r="K66" i="28"/>
  <c r="J66" i="28"/>
  <c r="I66" i="28"/>
  <c r="H66" i="28"/>
  <c r="L65" i="28"/>
  <c r="K65" i="28"/>
  <c r="L64" i="28"/>
  <c r="K64" i="28"/>
  <c r="J64" i="28"/>
  <c r="L63" i="28"/>
  <c r="K63" i="28"/>
  <c r="J63" i="28"/>
  <c r="I63" i="28"/>
  <c r="H63" i="28"/>
  <c r="L62" i="28"/>
  <c r="K62" i="28"/>
  <c r="J62" i="28"/>
  <c r="I62" i="28"/>
  <c r="H62" i="28"/>
  <c r="L59" i="28"/>
  <c r="K59" i="28"/>
  <c r="J59" i="28"/>
  <c r="I59" i="28"/>
  <c r="H59" i="28"/>
  <c r="L58" i="28"/>
  <c r="K58" i="28"/>
  <c r="J58" i="28"/>
  <c r="I58" i="28"/>
  <c r="H58" i="28"/>
  <c r="L57" i="28"/>
  <c r="K57" i="28"/>
  <c r="J57" i="28"/>
  <c r="I57" i="28"/>
  <c r="H57" i="28"/>
  <c r="L56" i="28"/>
  <c r="K56" i="28"/>
  <c r="J56" i="28"/>
  <c r="I56" i="28"/>
  <c r="H56" i="28"/>
  <c r="L55" i="28"/>
  <c r="K55" i="28"/>
  <c r="J55" i="28"/>
  <c r="I55" i="28"/>
  <c r="H55" i="28"/>
  <c r="L54" i="28"/>
  <c r="K54" i="28"/>
  <c r="I54" i="28"/>
  <c r="L53" i="28"/>
  <c r="K53" i="28"/>
  <c r="J53" i="28"/>
  <c r="L52" i="28"/>
  <c r="K52" i="28"/>
  <c r="L51" i="28"/>
  <c r="K51" i="28"/>
  <c r="J51" i="28"/>
  <c r="I51" i="28"/>
  <c r="H51" i="28"/>
  <c r="L50" i="28"/>
  <c r="K50" i="28"/>
  <c r="J50" i="28"/>
  <c r="I50" i="28"/>
  <c r="H50" i="28"/>
  <c r="L47" i="28"/>
  <c r="K47" i="28"/>
  <c r="J47" i="28"/>
  <c r="I47" i="28"/>
  <c r="H47" i="28"/>
  <c r="L46" i="28"/>
  <c r="K46" i="28"/>
  <c r="J46" i="28"/>
  <c r="I46" i="28"/>
  <c r="H46" i="28"/>
  <c r="L45" i="28"/>
  <c r="K45" i="28"/>
  <c r="J45" i="28"/>
  <c r="I45" i="28"/>
  <c r="H45" i="28"/>
  <c r="L44" i="28"/>
  <c r="K44" i="28"/>
  <c r="J44" i="28"/>
  <c r="I44" i="28"/>
  <c r="H44" i="28"/>
  <c r="L43" i="28"/>
  <c r="K43" i="28"/>
  <c r="J43" i="28"/>
  <c r="I43" i="28"/>
  <c r="H43" i="28"/>
  <c r="L42" i="28"/>
  <c r="K42" i="28"/>
  <c r="J42" i="28"/>
  <c r="I42" i="28"/>
  <c r="H42" i="28"/>
  <c r="L41" i="28"/>
  <c r="K41" i="28"/>
  <c r="J41" i="28"/>
  <c r="I41" i="28"/>
  <c r="L40" i="28"/>
  <c r="K40" i="28"/>
  <c r="J40" i="28"/>
  <c r="I40" i="28"/>
  <c r="L39" i="28"/>
  <c r="K39" i="28"/>
  <c r="J39" i="28"/>
  <c r="I39" i="28"/>
  <c r="H39" i="28"/>
  <c r="L38" i="28"/>
  <c r="K38" i="28"/>
  <c r="J38" i="28"/>
  <c r="I38" i="28"/>
  <c r="H38" i="28"/>
  <c r="L35" i="28"/>
  <c r="K35" i="28"/>
  <c r="J35" i="28"/>
  <c r="I35" i="28"/>
  <c r="H35" i="28"/>
  <c r="L34" i="28"/>
  <c r="K34" i="28"/>
  <c r="J34" i="28"/>
  <c r="I34" i="28"/>
  <c r="H34" i="28"/>
  <c r="L33" i="28"/>
  <c r="K33" i="28"/>
  <c r="J33" i="28"/>
  <c r="I33" i="28"/>
  <c r="H33" i="28"/>
  <c r="L32" i="28"/>
  <c r="K32" i="28"/>
  <c r="J32" i="28"/>
  <c r="I32" i="28"/>
  <c r="H32" i="28"/>
  <c r="L31" i="28"/>
  <c r="K31" i="28"/>
  <c r="J31" i="28"/>
  <c r="I31" i="28"/>
  <c r="H31" i="28"/>
  <c r="L30" i="28"/>
  <c r="K30" i="28"/>
  <c r="J30" i="28"/>
  <c r="I30" i="28"/>
  <c r="L29" i="28"/>
  <c r="K29" i="28"/>
  <c r="J29" i="28"/>
  <c r="I29" i="28"/>
  <c r="L28" i="28"/>
  <c r="K28" i="28"/>
  <c r="I28" i="28"/>
  <c r="L27" i="28"/>
  <c r="K27" i="28"/>
  <c r="J27" i="28"/>
  <c r="I27" i="28"/>
  <c r="H27" i="28"/>
  <c r="L26" i="28"/>
  <c r="K26" i="28"/>
  <c r="J26" i="28"/>
  <c r="I26" i="28"/>
  <c r="H26" i="28"/>
  <c r="L16" i="28"/>
  <c r="K16" i="28"/>
  <c r="J16" i="28"/>
  <c r="I16" i="28"/>
  <c r="H16" i="28"/>
  <c r="L15" i="28"/>
  <c r="K15" i="28"/>
  <c r="J15" i="28"/>
  <c r="I15" i="28"/>
  <c r="H15" i="28"/>
  <c r="L5" i="28"/>
  <c r="K5" i="28"/>
  <c r="J5" i="28"/>
  <c r="I5" i="28"/>
  <c r="H5" i="28"/>
  <c r="L4" i="28"/>
  <c r="K4" i="28"/>
  <c r="J4" i="28"/>
  <c r="I4" i="28"/>
  <c r="H4" i="28"/>
  <c r="L23" i="28"/>
  <c r="K23" i="28"/>
  <c r="J23" i="28"/>
  <c r="I23" i="28"/>
  <c r="H23" i="28"/>
  <c r="L22" i="28"/>
  <c r="K22" i="28"/>
  <c r="J22" i="28"/>
  <c r="I22" i="28"/>
  <c r="H22" i="28"/>
  <c r="L21" i="28"/>
  <c r="K21" i="28"/>
  <c r="J21" i="28"/>
  <c r="I21" i="28"/>
  <c r="H21" i="28"/>
  <c r="L20" i="28"/>
  <c r="K20" i="28"/>
  <c r="J20" i="28"/>
  <c r="I20" i="28"/>
  <c r="L19" i="28"/>
  <c r="K19" i="28"/>
  <c r="J19" i="28"/>
  <c r="I19" i="28"/>
  <c r="L18" i="28"/>
  <c r="K18" i="28"/>
  <c r="I18" i="28"/>
  <c r="L17" i="28"/>
  <c r="K17" i="28"/>
  <c r="J17" i="28"/>
  <c r="I17" i="28"/>
  <c r="I7" i="28"/>
  <c r="J7" i="28"/>
  <c r="K7" i="28"/>
  <c r="L7" i="28"/>
  <c r="J8" i="28"/>
  <c r="K8" i="28"/>
  <c r="L8" i="28"/>
  <c r="I9" i="28"/>
  <c r="J9" i="28"/>
  <c r="K9" i="28"/>
  <c r="L9" i="28"/>
  <c r="H10" i="28"/>
  <c r="I10" i="28"/>
  <c r="J10" i="28"/>
  <c r="K10" i="28"/>
  <c r="L10" i="28"/>
  <c r="H11" i="28"/>
  <c r="I11" i="28"/>
  <c r="J11" i="28"/>
  <c r="K11" i="28"/>
  <c r="L11" i="28"/>
  <c r="H12" i="28"/>
  <c r="I12" i="28"/>
  <c r="J12" i="28"/>
  <c r="K12" i="28"/>
  <c r="L12" i="28"/>
  <c r="G18" i="43"/>
  <c r="D18" i="43"/>
  <c r="B18" i="43"/>
  <c r="J18" i="43"/>
  <c r="G17" i="43"/>
  <c r="B17" i="43"/>
  <c r="J17" i="43"/>
  <c r="F23" i="32"/>
  <c r="L23" i="32"/>
  <c r="C23" i="32"/>
  <c r="A23" i="32"/>
  <c r="F22" i="32"/>
  <c r="L22" i="32"/>
  <c r="C22" i="32"/>
  <c r="D15" i="43"/>
  <c r="A22" i="32"/>
  <c r="B15" i="43"/>
  <c r="J15" i="43"/>
  <c r="F21" i="32"/>
  <c r="L21" i="32"/>
  <c r="C21" i="32"/>
  <c r="K21" i="32"/>
  <c r="A21" i="32"/>
  <c r="B9" i="43"/>
  <c r="J9" i="43"/>
  <c r="N21" i="47"/>
  <c r="M21" i="47"/>
  <c r="N20" i="47"/>
  <c r="M20" i="47"/>
  <c r="N19" i="47"/>
  <c r="M19" i="47"/>
  <c r="N18" i="47"/>
  <c r="M18" i="47"/>
  <c r="N17" i="47"/>
  <c r="M17" i="47"/>
  <c r="N16" i="47"/>
  <c r="M16" i="47"/>
  <c r="N15" i="47"/>
  <c r="M15" i="47"/>
  <c r="N14" i="47"/>
  <c r="M14" i="47"/>
  <c r="N13" i="47"/>
  <c r="M13" i="47"/>
  <c r="M14" i="32"/>
  <c r="M15" i="32"/>
  <c r="M16" i="32"/>
  <c r="M17" i="32"/>
  <c r="M18" i="32"/>
  <c r="M19" i="32"/>
  <c r="M20" i="32"/>
  <c r="M21" i="32"/>
  <c r="M13" i="32"/>
  <c r="N21" i="32"/>
  <c r="N20" i="32"/>
  <c r="N19" i="32"/>
  <c r="N18" i="32"/>
  <c r="N17" i="32"/>
  <c r="N16" i="32"/>
  <c r="N15" i="32"/>
  <c r="N14" i="32"/>
  <c r="N13" i="32"/>
  <c r="E8" i="49"/>
  <c r="D8" i="49"/>
  <c r="C8" i="49"/>
  <c r="E7" i="49"/>
  <c r="D7" i="49"/>
  <c r="C7" i="49"/>
  <c r="F6" i="49"/>
  <c r="B13" i="49"/>
  <c r="B14" i="49"/>
  <c r="B15" i="49"/>
  <c r="E6" i="49"/>
  <c r="D6" i="49"/>
  <c r="C6" i="49"/>
  <c r="F5" i="49"/>
  <c r="E8" i="48"/>
  <c r="D8" i="48"/>
  <c r="C8" i="48"/>
  <c r="E7" i="48"/>
  <c r="D7" i="48"/>
  <c r="C7" i="48"/>
  <c r="F6" i="48"/>
  <c r="B13" i="48"/>
  <c r="B14" i="48"/>
  <c r="E6" i="48"/>
  <c r="D6" i="48"/>
  <c r="C6" i="48"/>
  <c r="F5" i="48"/>
  <c r="C9" i="48"/>
  <c r="F20" i="47"/>
  <c r="L20" i="47"/>
  <c r="C20" i="47"/>
  <c r="K20" i="47"/>
  <c r="A20" i="47"/>
  <c r="F19" i="47"/>
  <c r="L19" i="47"/>
  <c r="C19" i="47"/>
  <c r="K19" i="47"/>
  <c r="A19" i="47"/>
  <c r="F18" i="47"/>
  <c r="L18" i="47"/>
  <c r="C18" i="47"/>
  <c r="K18" i="47"/>
  <c r="A18" i="47"/>
  <c r="F17" i="47"/>
  <c r="L17" i="47"/>
  <c r="C17" i="47"/>
  <c r="K17" i="47"/>
  <c r="A17" i="47"/>
  <c r="F16" i="47"/>
  <c r="L16" i="47"/>
  <c r="C16" i="47"/>
  <c r="K16" i="47"/>
  <c r="A16" i="47"/>
  <c r="F15" i="47"/>
  <c r="L15" i="47"/>
  <c r="C15" i="47"/>
  <c r="K15" i="47"/>
  <c r="A15" i="47"/>
  <c r="F14" i="47"/>
  <c r="L14" i="47"/>
  <c r="C14" i="47"/>
  <c r="K14" i="47"/>
  <c r="A14" i="47"/>
  <c r="F13" i="47"/>
  <c r="L13" i="47"/>
  <c r="C13" i="47"/>
  <c r="K13" i="47"/>
  <c r="A13" i="47"/>
  <c r="E8" i="47"/>
  <c r="D8" i="47"/>
  <c r="C8" i="47"/>
  <c r="E7" i="47"/>
  <c r="D7" i="47"/>
  <c r="C7" i="47"/>
  <c r="F6" i="47"/>
  <c r="B13" i="47"/>
  <c r="E6" i="47"/>
  <c r="D6" i="47"/>
  <c r="C6" i="47"/>
  <c r="F5" i="47"/>
  <c r="C9" i="47"/>
  <c r="F5" i="32"/>
  <c r="F7" i="32"/>
  <c r="C9" i="32"/>
  <c r="F14" i="32"/>
  <c r="L14" i="32"/>
  <c r="F15" i="32"/>
  <c r="L15" i="32"/>
  <c r="F16" i="32"/>
  <c r="L16" i="32"/>
  <c r="F17" i="32"/>
  <c r="L17" i="32"/>
  <c r="F18" i="32"/>
  <c r="L18" i="32"/>
  <c r="F19" i="32"/>
  <c r="L19" i="32"/>
  <c r="F20" i="32"/>
  <c r="G8" i="43"/>
  <c r="F13" i="32"/>
  <c r="L13" i="32"/>
  <c r="C14" i="32"/>
  <c r="K14" i="32"/>
  <c r="C15" i="32"/>
  <c r="D3" i="43"/>
  <c r="C16" i="32"/>
  <c r="D4" i="43"/>
  <c r="C17" i="32"/>
  <c r="K17" i="32"/>
  <c r="C18" i="32"/>
  <c r="K18" i="32"/>
  <c r="C19" i="32"/>
  <c r="D7" i="43"/>
  <c r="C20" i="32"/>
  <c r="K20" i="32"/>
  <c r="C13" i="32"/>
  <c r="D1" i="43"/>
  <c r="D8" i="32"/>
  <c r="E8" i="32"/>
  <c r="C8" i="32"/>
  <c r="E7" i="32"/>
  <c r="D7" i="32"/>
  <c r="C7" i="32"/>
  <c r="F6" i="32"/>
  <c r="B13" i="32"/>
  <c r="C1" i="43"/>
  <c r="E6" i="32"/>
  <c r="D6" i="32"/>
  <c r="C6" i="32"/>
  <c r="A20" i="32"/>
  <c r="B8" i="43"/>
  <c r="J8" i="43"/>
  <c r="A19" i="32"/>
  <c r="B7" i="43"/>
  <c r="J7" i="43"/>
  <c r="A18" i="32"/>
  <c r="B6" i="43"/>
  <c r="J6" i="43"/>
  <c r="A17" i="32"/>
  <c r="B5" i="43"/>
  <c r="J5" i="43"/>
  <c r="A16" i="32"/>
  <c r="B4" i="43"/>
  <c r="J4" i="43"/>
  <c r="A15" i="32"/>
  <c r="B3" i="43"/>
  <c r="J3" i="43"/>
  <c r="A14" i="32"/>
  <c r="A13" i="32"/>
  <c r="B1" i="43"/>
  <c r="J1" i="43"/>
  <c r="G302" i="43"/>
  <c r="B302" i="43"/>
  <c r="J302" i="43"/>
  <c r="B301" i="43"/>
  <c r="J301" i="43"/>
  <c r="B300" i="43"/>
  <c r="J300" i="43"/>
  <c r="G353" i="43"/>
  <c r="B353" i="43"/>
  <c r="J353" i="43"/>
  <c r="B352" i="43"/>
  <c r="J352" i="43"/>
  <c r="D208" i="43"/>
  <c r="E208" i="43"/>
  <c r="F208" i="43"/>
  <c r="H208" i="43"/>
  <c r="I208" i="43"/>
  <c r="A208" i="43"/>
  <c r="D209" i="43"/>
  <c r="E209" i="43"/>
  <c r="F209" i="43"/>
  <c r="H209" i="43"/>
  <c r="I209" i="43"/>
  <c r="A209" i="43"/>
  <c r="D210" i="43"/>
  <c r="E210" i="43"/>
  <c r="F210" i="43"/>
  <c r="H210" i="43"/>
  <c r="I210" i="43"/>
  <c r="A210" i="43"/>
  <c r="D211" i="43"/>
  <c r="E211" i="43"/>
  <c r="F211" i="43"/>
  <c r="H211" i="43"/>
  <c r="I211" i="43"/>
  <c r="A211" i="43"/>
  <c r="D212" i="43"/>
  <c r="E212" i="43"/>
  <c r="F212" i="43"/>
  <c r="H212" i="43"/>
  <c r="I212" i="43"/>
  <c r="A212" i="43"/>
  <c r="D213" i="43"/>
  <c r="E213" i="43"/>
  <c r="F213" i="43"/>
  <c r="H213" i="43"/>
  <c r="I213" i="43"/>
  <c r="A213" i="43"/>
  <c r="D214" i="43"/>
  <c r="E214" i="43"/>
  <c r="F214" i="43"/>
  <c r="H214" i="43"/>
  <c r="I214" i="43"/>
  <c r="A214" i="43"/>
  <c r="D215" i="43"/>
  <c r="E215" i="43"/>
  <c r="F215" i="43"/>
  <c r="H215" i="43"/>
  <c r="I215" i="43"/>
  <c r="A215" i="43"/>
  <c r="D216" i="43"/>
  <c r="E216" i="43"/>
  <c r="F216" i="43"/>
  <c r="H216" i="43"/>
  <c r="I216" i="43"/>
  <c r="A216" i="43"/>
  <c r="D217" i="43"/>
  <c r="E217" i="43"/>
  <c r="F217" i="43"/>
  <c r="H217" i="43"/>
  <c r="I217" i="43"/>
  <c r="A217" i="43"/>
  <c r="D218" i="43"/>
  <c r="E218" i="43"/>
  <c r="F218" i="43"/>
  <c r="H218" i="43"/>
  <c r="I218" i="43"/>
  <c r="A218" i="43"/>
  <c r="D219" i="43"/>
  <c r="E219" i="43"/>
  <c r="F219" i="43"/>
  <c r="H219" i="43"/>
  <c r="I219" i="43"/>
  <c r="A219" i="43"/>
  <c r="D220" i="43"/>
  <c r="E220" i="43"/>
  <c r="F220" i="43"/>
  <c r="H220" i="43"/>
  <c r="I220" i="43"/>
  <c r="A220" i="43"/>
  <c r="D221" i="43"/>
  <c r="E221" i="43"/>
  <c r="F221" i="43"/>
  <c r="H221" i="43"/>
  <c r="I221" i="43"/>
  <c r="A221" i="43"/>
  <c r="D222" i="43"/>
  <c r="E222" i="43"/>
  <c r="F222" i="43"/>
  <c r="H222" i="43"/>
  <c r="I222" i="43"/>
  <c r="A222" i="43"/>
  <c r="D223" i="43"/>
  <c r="E223" i="43"/>
  <c r="F223" i="43"/>
  <c r="H223" i="43"/>
  <c r="I223" i="43"/>
  <c r="A223" i="43"/>
  <c r="D224" i="43"/>
  <c r="E224" i="43"/>
  <c r="F224" i="43"/>
  <c r="H224" i="43"/>
  <c r="I224" i="43"/>
  <c r="A224" i="43"/>
  <c r="D225" i="43"/>
  <c r="E225" i="43"/>
  <c r="F225" i="43"/>
  <c r="H225" i="43"/>
  <c r="I225" i="43"/>
  <c r="A225" i="43"/>
  <c r="D226" i="43"/>
  <c r="E226" i="43"/>
  <c r="F226" i="43"/>
  <c r="H226" i="43"/>
  <c r="I226" i="43"/>
  <c r="A226" i="43"/>
  <c r="D227" i="43"/>
  <c r="E227" i="43"/>
  <c r="F227" i="43"/>
  <c r="H227" i="43"/>
  <c r="I227" i="43"/>
  <c r="A227" i="43"/>
  <c r="D228" i="43"/>
  <c r="E228" i="43"/>
  <c r="F228" i="43"/>
  <c r="H228" i="43"/>
  <c r="I228" i="43"/>
  <c r="A228" i="43"/>
  <c r="D229" i="43"/>
  <c r="E229" i="43"/>
  <c r="F229" i="43"/>
  <c r="H229" i="43"/>
  <c r="I229" i="43"/>
  <c r="A229" i="43"/>
  <c r="B230" i="43"/>
  <c r="J230" i="43"/>
  <c r="C230" i="43"/>
  <c r="D230" i="43"/>
  <c r="E230" i="43"/>
  <c r="F230" i="43"/>
  <c r="G230" i="43"/>
  <c r="H230" i="43"/>
  <c r="I230" i="43"/>
  <c r="A230" i="43"/>
  <c r="B231" i="43"/>
  <c r="J231" i="43"/>
  <c r="C231" i="43"/>
  <c r="D231" i="43"/>
  <c r="E231" i="43"/>
  <c r="F231" i="43"/>
  <c r="G231" i="43"/>
  <c r="H231" i="43"/>
  <c r="I231" i="43"/>
  <c r="A231" i="43"/>
  <c r="D232" i="43"/>
  <c r="E232" i="43"/>
  <c r="F232" i="43"/>
  <c r="H232" i="43"/>
  <c r="I232" i="43"/>
  <c r="A232" i="43"/>
  <c r="D233" i="43"/>
  <c r="E233" i="43"/>
  <c r="F233" i="43"/>
  <c r="H233" i="43"/>
  <c r="I233" i="43"/>
  <c r="A233" i="43"/>
  <c r="D234" i="43"/>
  <c r="E234" i="43"/>
  <c r="F234" i="43"/>
  <c r="H234" i="43"/>
  <c r="I234" i="43"/>
  <c r="A234" i="43"/>
  <c r="D235" i="43"/>
  <c r="E235" i="43"/>
  <c r="F235" i="43"/>
  <c r="H235" i="43"/>
  <c r="I235" i="43"/>
  <c r="A235" i="43"/>
  <c r="D236" i="43"/>
  <c r="E236" i="43"/>
  <c r="F236" i="43"/>
  <c r="H236" i="43"/>
  <c r="I236" i="43"/>
  <c r="A236" i="43"/>
  <c r="D237" i="43"/>
  <c r="E237" i="43"/>
  <c r="F237" i="43"/>
  <c r="H237" i="43"/>
  <c r="I237" i="43"/>
  <c r="A237" i="43"/>
  <c r="D238" i="43"/>
  <c r="E238" i="43"/>
  <c r="F238" i="43"/>
  <c r="H238" i="43"/>
  <c r="I238" i="43"/>
  <c r="A238" i="43"/>
  <c r="D239" i="43"/>
  <c r="E239" i="43"/>
  <c r="F239" i="43"/>
  <c r="H239" i="43"/>
  <c r="I239" i="43"/>
  <c r="A239" i="43"/>
  <c r="D240" i="43"/>
  <c r="E240" i="43"/>
  <c r="F240" i="43"/>
  <c r="H240" i="43"/>
  <c r="I240" i="43"/>
  <c r="A240" i="43"/>
  <c r="D241" i="43"/>
  <c r="E241" i="43"/>
  <c r="F241" i="43"/>
  <c r="H241" i="43"/>
  <c r="I241" i="43"/>
  <c r="A241" i="43"/>
  <c r="D242" i="43"/>
  <c r="E242" i="43"/>
  <c r="F242" i="43"/>
  <c r="H242" i="43"/>
  <c r="I242" i="43"/>
  <c r="A242" i="43"/>
  <c r="D243" i="43"/>
  <c r="E243" i="43"/>
  <c r="F243" i="43"/>
  <c r="H243" i="43"/>
  <c r="I243" i="43"/>
  <c r="A243" i="43"/>
  <c r="D244" i="43"/>
  <c r="E244" i="43"/>
  <c r="F244" i="43"/>
  <c r="H244" i="43"/>
  <c r="I244" i="43"/>
  <c r="A244" i="43"/>
  <c r="D245" i="43"/>
  <c r="E245" i="43"/>
  <c r="F245" i="43"/>
  <c r="H245" i="43"/>
  <c r="I245" i="43"/>
  <c r="A245" i="43"/>
  <c r="B246" i="43"/>
  <c r="J246" i="43"/>
  <c r="C246" i="43"/>
  <c r="D246" i="43"/>
  <c r="E246" i="43"/>
  <c r="F246" i="43"/>
  <c r="G246" i="43"/>
  <c r="H246" i="43"/>
  <c r="I246" i="43"/>
  <c r="A246" i="43"/>
  <c r="B247" i="43"/>
  <c r="J247" i="43"/>
  <c r="C247" i="43"/>
  <c r="D247" i="43"/>
  <c r="E247" i="43"/>
  <c r="F247" i="43"/>
  <c r="G247" i="43"/>
  <c r="H247" i="43"/>
  <c r="I247" i="43"/>
  <c r="A247" i="43"/>
  <c r="B248" i="43"/>
  <c r="J248" i="43"/>
  <c r="C248" i="43"/>
  <c r="D248" i="43"/>
  <c r="E248" i="43"/>
  <c r="F248" i="43"/>
  <c r="G248" i="43"/>
  <c r="H248" i="43"/>
  <c r="I248" i="43"/>
  <c r="A248" i="43"/>
  <c r="B249" i="43"/>
  <c r="J249" i="43"/>
  <c r="C249" i="43"/>
  <c r="D249" i="43"/>
  <c r="E249" i="43"/>
  <c r="F249" i="43"/>
  <c r="G249" i="43"/>
  <c r="H249" i="43"/>
  <c r="I249" i="43"/>
  <c r="A249" i="43"/>
  <c r="B250" i="43"/>
  <c r="J250" i="43"/>
  <c r="C250" i="43"/>
  <c r="D250" i="43"/>
  <c r="E250" i="43"/>
  <c r="F250" i="43"/>
  <c r="G250" i="43"/>
  <c r="H250" i="43"/>
  <c r="I250" i="43"/>
  <c r="A250" i="43"/>
  <c r="B251" i="43"/>
  <c r="J251" i="43"/>
  <c r="C251" i="43"/>
  <c r="D251" i="43"/>
  <c r="E251" i="43"/>
  <c r="F251" i="43"/>
  <c r="G251" i="43"/>
  <c r="H251" i="43"/>
  <c r="I251" i="43"/>
  <c r="A251" i="43"/>
  <c r="B252" i="43"/>
  <c r="J252" i="43"/>
  <c r="C252" i="43"/>
  <c r="D252" i="43"/>
  <c r="E252" i="43"/>
  <c r="F252" i="43"/>
  <c r="G252" i="43"/>
  <c r="H252" i="43"/>
  <c r="I252" i="43"/>
  <c r="A252" i="43"/>
  <c r="B253" i="43"/>
  <c r="J253" i="43"/>
  <c r="C253" i="43"/>
  <c r="D253" i="43"/>
  <c r="E253" i="43"/>
  <c r="F253" i="43"/>
  <c r="G253" i="43"/>
  <c r="H253" i="43"/>
  <c r="I253" i="43"/>
  <c r="A253" i="43"/>
  <c r="B254" i="43"/>
  <c r="J254" i="43"/>
  <c r="C254" i="43"/>
  <c r="D254" i="43"/>
  <c r="E254" i="43"/>
  <c r="F254" i="43"/>
  <c r="G254" i="43"/>
  <c r="H254" i="43"/>
  <c r="I254" i="43"/>
  <c r="A254" i="43"/>
  <c r="B255" i="43"/>
  <c r="J255" i="43"/>
  <c r="C255" i="43"/>
  <c r="D255" i="43"/>
  <c r="E255" i="43"/>
  <c r="F255" i="43"/>
  <c r="G255" i="43"/>
  <c r="H255" i="43"/>
  <c r="I255" i="43"/>
  <c r="A255" i="43"/>
  <c r="B256" i="43"/>
  <c r="J256" i="43"/>
  <c r="C256" i="43"/>
  <c r="D256" i="43"/>
  <c r="E256" i="43"/>
  <c r="F256" i="43"/>
  <c r="G256" i="43"/>
  <c r="H256" i="43"/>
  <c r="I256" i="43"/>
  <c r="A256" i="43"/>
  <c r="B257" i="43"/>
  <c r="J257" i="43"/>
  <c r="C257" i="43"/>
  <c r="D257" i="43"/>
  <c r="E257" i="43"/>
  <c r="F257" i="43"/>
  <c r="G257" i="43"/>
  <c r="H257" i="43"/>
  <c r="I257" i="43"/>
  <c r="A257" i="43"/>
  <c r="B258" i="43"/>
  <c r="J258" i="43"/>
  <c r="C258" i="43"/>
  <c r="D258" i="43"/>
  <c r="E258" i="43"/>
  <c r="F258" i="43"/>
  <c r="G258" i="43"/>
  <c r="H258" i="43"/>
  <c r="I258" i="43"/>
  <c r="A258" i="43"/>
  <c r="B259" i="43"/>
  <c r="J259" i="43"/>
  <c r="C259" i="43"/>
  <c r="D259" i="43"/>
  <c r="E259" i="43"/>
  <c r="F259" i="43"/>
  <c r="G259" i="43"/>
  <c r="H259" i="43"/>
  <c r="I259" i="43"/>
  <c r="A259" i="43"/>
  <c r="B260" i="43"/>
  <c r="J260" i="43"/>
  <c r="C260" i="43"/>
  <c r="D260" i="43"/>
  <c r="E260" i="43"/>
  <c r="F260" i="43"/>
  <c r="G260" i="43"/>
  <c r="H260" i="43"/>
  <c r="I260" i="43"/>
  <c r="A260" i="43"/>
  <c r="B261" i="43"/>
  <c r="J261" i="43"/>
  <c r="C261" i="43"/>
  <c r="D261" i="43"/>
  <c r="E261" i="43"/>
  <c r="F261" i="43"/>
  <c r="G261" i="43"/>
  <c r="H261" i="43"/>
  <c r="I261" i="43"/>
  <c r="A261" i="43"/>
  <c r="B262" i="43"/>
  <c r="J262" i="43"/>
  <c r="C262" i="43"/>
  <c r="D262" i="43"/>
  <c r="E262" i="43"/>
  <c r="F262" i="43"/>
  <c r="G262" i="43"/>
  <c r="H262" i="43"/>
  <c r="I262" i="43"/>
  <c r="A262" i="43"/>
  <c r="B263" i="43"/>
  <c r="J263" i="43"/>
  <c r="C263" i="43"/>
  <c r="D263" i="43"/>
  <c r="E263" i="43"/>
  <c r="F263" i="43"/>
  <c r="G263" i="43"/>
  <c r="H263" i="43"/>
  <c r="I263" i="43"/>
  <c r="A263" i="43"/>
  <c r="B264" i="43"/>
  <c r="J264" i="43"/>
  <c r="C264" i="43"/>
  <c r="D264" i="43"/>
  <c r="E264" i="43"/>
  <c r="F264" i="43"/>
  <c r="G264" i="43"/>
  <c r="H264" i="43"/>
  <c r="I264" i="43"/>
  <c r="A264" i="43"/>
  <c r="B265" i="43"/>
  <c r="J265" i="43"/>
  <c r="C265" i="43"/>
  <c r="D265" i="43"/>
  <c r="E265" i="43"/>
  <c r="F265" i="43"/>
  <c r="G265" i="43"/>
  <c r="H265" i="43"/>
  <c r="I265" i="43"/>
  <c r="A265" i="43"/>
  <c r="B266" i="43"/>
  <c r="J266" i="43"/>
  <c r="C266" i="43"/>
  <c r="D266" i="43"/>
  <c r="E266" i="43"/>
  <c r="F266" i="43"/>
  <c r="G266" i="43"/>
  <c r="H266" i="43"/>
  <c r="I266" i="43"/>
  <c r="A266" i="43"/>
  <c r="B267" i="43"/>
  <c r="J267" i="43"/>
  <c r="C267" i="43"/>
  <c r="D267" i="43"/>
  <c r="E267" i="43"/>
  <c r="F267" i="43"/>
  <c r="G267" i="43"/>
  <c r="H267" i="43"/>
  <c r="I267" i="43"/>
  <c r="A267" i="43"/>
  <c r="B268" i="43"/>
  <c r="J268" i="43"/>
  <c r="C268" i="43"/>
  <c r="D268" i="43"/>
  <c r="E268" i="43"/>
  <c r="F268" i="43"/>
  <c r="G268" i="43"/>
  <c r="H268" i="43"/>
  <c r="I268" i="43"/>
  <c r="A268" i="43"/>
  <c r="B269" i="43"/>
  <c r="J269" i="43"/>
  <c r="C269" i="43"/>
  <c r="D269" i="43"/>
  <c r="E269" i="43"/>
  <c r="F269" i="43"/>
  <c r="G269" i="43"/>
  <c r="H269" i="43"/>
  <c r="I269" i="43"/>
  <c r="A269" i="43"/>
  <c r="D179" i="43"/>
  <c r="E179" i="43"/>
  <c r="F179" i="43"/>
  <c r="H179" i="43"/>
  <c r="I179" i="43"/>
  <c r="A179" i="43"/>
  <c r="D180" i="43"/>
  <c r="E180" i="43"/>
  <c r="F180" i="43"/>
  <c r="H180" i="43"/>
  <c r="I180" i="43"/>
  <c r="A180" i="43"/>
  <c r="D181" i="43"/>
  <c r="E181" i="43"/>
  <c r="F181" i="43"/>
  <c r="H181" i="43"/>
  <c r="I181" i="43"/>
  <c r="A181" i="43"/>
  <c r="C182" i="43"/>
  <c r="D182" i="43"/>
  <c r="E182" i="43"/>
  <c r="F182" i="43"/>
  <c r="H182" i="43"/>
  <c r="I182" i="43"/>
  <c r="A182" i="43"/>
  <c r="D183" i="43"/>
  <c r="E183" i="43"/>
  <c r="F183" i="43"/>
  <c r="H183" i="43"/>
  <c r="I183" i="43"/>
  <c r="A183" i="43"/>
  <c r="D184" i="43"/>
  <c r="E184" i="43"/>
  <c r="F184" i="43"/>
  <c r="H184" i="43"/>
  <c r="I184" i="43"/>
  <c r="A184" i="43"/>
  <c r="D185" i="43"/>
  <c r="E185" i="43"/>
  <c r="F185" i="43"/>
  <c r="H185" i="43"/>
  <c r="I185" i="43"/>
  <c r="A185" i="43"/>
  <c r="D186" i="43"/>
  <c r="E186" i="43"/>
  <c r="F186" i="43"/>
  <c r="H186" i="43"/>
  <c r="I186" i="43"/>
  <c r="A186" i="43"/>
  <c r="D187" i="43"/>
  <c r="E187" i="43"/>
  <c r="F187" i="43"/>
  <c r="H187" i="43"/>
  <c r="I187" i="43"/>
  <c r="A187" i="43"/>
  <c r="D188" i="43"/>
  <c r="E188" i="43"/>
  <c r="F188" i="43"/>
  <c r="H188" i="43"/>
  <c r="I188" i="43"/>
  <c r="A188" i="43"/>
  <c r="D189" i="43"/>
  <c r="E189" i="43"/>
  <c r="F189" i="43"/>
  <c r="H189" i="43"/>
  <c r="I189" i="43"/>
  <c r="A189" i="43"/>
  <c r="D190" i="43"/>
  <c r="E190" i="43"/>
  <c r="F190" i="43"/>
  <c r="H190" i="43"/>
  <c r="I190" i="43"/>
  <c r="A190" i="43"/>
  <c r="D191" i="43"/>
  <c r="E191" i="43"/>
  <c r="F191" i="43"/>
  <c r="H191" i="43"/>
  <c r="I191" i="43"/>
  <c r="A191" i="43"/>
  <c r="D192" i="43"/>
  <c r="E192" i="43"/>
  <c r="F192" i="43"/>
  <c r="H192" i="43"/>
  <c r="I192" i="43"/>
  <c r="A192" i="43"/>
  <c r="D193" i="43"/>
  <c r="E193" i="43"/>
  <c r="F193" i="43"/>
  <c r="H193" i="43"/>
  <c r="I193" i="43"/>
  <c r="A193" i="43"/>
  <c r="D194" i="43"/>
  <c r="E194" i="43"/>
  <c r="F194" i="43"/>
  <c r="H194" i="43"/>
  <c r="I194" i="43"/>
  <c r="A194" i="43"/>
  <c r="D195" i="43"/>
  <c r="E195" i="43"/>
  <c r="F195" i="43"/>
  <c r="H195" i="43"/>
  <c r="I195" i="43"/>
  <c r="A195" i="43"/>
  <c r="D196" i="43"/>
  <c r="E196" i="43"/>
  <c r="F196" i="43"/>
  <c r="H196" i="43"/>
  <c r="I196" i="43"/>
  <c r="A196" i="43"/>
  <c r="D197" i="43"/>
  <c r="E197" i="43"/>
  <c r="F197" i="43"/>
  <c r="H197" i="43"/>
  <c r="I197" i="43"/>
  <c r="A197" i="43"/>
  <c r="D198" i="43"/>
  <c r="E198" i="43"/>
  <c r="F198" i="43"/>
  <c r="H198" i="43"/>
  <c r="I198" i="43"/>
  <c r="A198" i="43"/>
  <c r="D199" i="43"/>
  <c r="E199" i="43"/>
  <c r="F199" i="43"/>
  <c r="H199" i="43"/>
  <c r="I199" i="43"/>
  <c r="A199" i="43"/>
  <c r="D200" i="43"/>
  <c r="E200" i="43"/>
  <c r="F200" i="43"/>
  <c r="H200" i="43"/>
  <c r="I200" i="43"/>
  <c r="A200" i="43"/>
  <c r="D201" i="43"/>
  <c r="E201" i="43"/>
  <c r="F201" i="43"/>
  <c r="H201" i="43"/>
  <c r="I201" i="43"/>
  <c r="A201" i="43"/>
  <c r="D202" i="43"/>
  <c r="E202" i="43"/>
  <c r="F202" i="43"/>
  <c r="H202" i="43"/>
  <c r="I202" i="43"/>
  <c r="A202" i="43"/>
  <c r="D203" i="43"/>
  <c r="E203" i="43"/>
  <c r="F203" i="43"/>
  <c r="H203" i="43"/>
  <c r="I203" i="43"/>
  <c r="A203" i="43"/>
  <c r="D204" i="43"/>
  <c r="E204" i="43"/>
  <c r="F204" i="43"/>
  <c r="H204" i="43"/>
  <c r="I204" i="43"/>
  <c r="A204" i="43"/>
  <c r="D205" i="43"/>
  <c r="E205" i="43"/>
  <c r="F205" i="43"/>
  <c r="H205" i="43"/>
  <c r="I205" i="43"/>
  <c r="A205" i="43"/>
  <c r="D206" i="43"/>
  <c r="E206" i="43"/>
  <c r="F206" i="43"/>
  <c r="H206" i="43"/>
  <c r="I206" i="43"/>
  <c r="A206" i="43"/>
  <c r="D207" i="43"/>
  <c r="E207" i="43"/>
  <c r="F207" i="43"/>
  <c r="H207" i="43"/>
  <c r="I207" i="43"/>
  <c r="A207" i="43"/>
  <c r="D272" i="43"/>
  <c r="E272" i="43"/>
  <c r="F272" i="43"/>
  <c r="H272" i="43"/>
  <c r="I272" i="43"/>
  <c r="A272" i="43"/>
  <c r="D273" i="43"/>
  <c r="E273" i="43"/>
  <c r="F273" i="43"/>
  <c r="H273" i="43"/>
  <c r="I273" i="43"/>
  <c r="A273" i="43"/>
  <c r="D274" i="43"/>
  <c r="E274" i="43"/>
  <c r="F274" i="43"/>
  <c r="H274" i="43"/>
  <c r="I274" i="43"/>
  <c r="A274" i="43"/>
  <c r="D275" i="43"/>
  <c r="E275" i="43"/>
  <c r="F275" i="43"/>
  <c r="H275" i="43"/>
  <c r="I275" i="43"/>
  <c r="A275" i="43"/>
  <c r="D276" i="43"/>
  <c r="E276" i="43"/>
  <c r="F276" i="43"/>
  <c r="H276" i="43"/>
  <c r="I276" i="43"/>
  <c r="A276" i="43"/>
  <c r="D277" i="43"/>
  <c r="E277" i="43"/>
  <c r="F277" i="43"/>
  <c r="H277" i="43"/>
  <c r="I277" i="43"/>
  <c r="A277" i="43"/>
  <c r="D278" i="43"/>
  <c r="E278" i="43"/>
  <c r="F278" i="43"/>
  <c r="H278" i="43"/>
  <c r="I278" i="43"/>
  <c r="A278" i="43"/>
  <c r="D279" i="43"/>
  <c r="E279" i="43"/>
  <c r="F279" i="43"/>
  <c r="H279" i="43"/>
  <c r="I279" i="43"/>
  <c r="A279" i="43"/>
  <c r="D280" i="43"/>
  <c r="E280" i="43"/>
  <c r="F280" i="43"/>
  <c r="H280" i="43"/>
  <c r="I280" i="43"/>
  <c r="A280" i="43"/>
  <c r="D281" i="43"/>
  <c r="E281" i="43"/>
  <c r="F281" i="43"/>
  <c r="H281" i="43"/>
  <c r="I281" i="43"/>
  <c r="A281" i="43"/>
  <c r="D282" i="43"/>
  <c r="E282" i="43"/>
  <c r="F282" i="43"/>
  <c r="H282" i="43"/>
  <c r="I282" i="43"/>
  <c r="A282" i="43"/>
  <c r="D283" i="43"/>
  <c r="E283" i="43"/>
  <c r="F283" i="43"/>
  <c r="H283" i="43"/>
  <c r="I283" i="43"/>
  <c r="A283" i="43"/>
  <c r="D284" i="43"/>
  <c r="E284" i="43"/>
  <c r="F284" i="43"/>
  <c r="H284" i="43"/>
  <c r="I284" i="43"/>
  <c r="A284" i="43"/>
  <c r="D285" i="43"/>
  <c r="E285" i="43"/>
  <c r="F285" i="43"/>
  <c r="H285" i="43"/>
  <c r="I285" i="43"/>
  <c r="A285" i="43"/>
  <c r="D286" i="43"/>
  <c r="E286" i="43"/>
  <c r="F286" i="43"/>
  <c r="H286" i="43"/>
  <c r="I286" i="43"/>
  <c r="A286" i="43"/>
  <c r="D287" i="43"/>
  <c r="E287" i="43"/>
  <c r="F287" i="43"/>
  <c r="H287" i="43"/>
  <c r="I287" i="43"/>
  <c r="A287" i="43"/>
  <c r="D288" i="43"/>
  <c r="E288" i="43"/>
  <c r="F288" i="43"/>
  <c r="H288" i="43"/>
  <c r="I288" i="43"/>
  <c r="A288" i="43"/>
  <c r="D289" i="43"/>
  <c r="E289" i="43"/>
  <c r="F289" i="43"/>
  <c r="H289" i="43"/>
  <c r="I289" i="43"/>
  <c r="A289" i="43"/>
  <c r="D290" i="43"/>
  <c r="E290" i="43"/>
  <c r="F290" i="43"/>
  <c r="H290" i="43"/>
  <c r="I290" i="43"/>
  <c r="A290" i="43"/>
  <c r="D291" i="43"/>
  <c r="E291" i="43"/>
  <c r="F291" i="43"/>
  <c r="H291" i="43"/>
  <c r="I291" i="43"/>
  <c r="A291" i="43"/>
  <c r="D292" i="43"/>
  <c r="E292" i="43"/>
  <c r="F292" i="43"/>
  <c r="H292" i="43"/>
  <c r="I292" i="43"/>
  <c r="A292" i="43"/>
  <c r="D293" i="43"/>
  <c r="E293" i="43"/>
  <c r="F293" i="43"/>
  <c r="H293" i="43"/>
  <c r="I293" i="43"/>
  <c r="A293" i="43"/>
  <c r="D294" i="43"/>
  <c r="E294" i="43"/>
  <c r="F294" i="43"/>
  <c r="H294" i="43"/>
  <c r="I294" i="43"/>
  <c r="A294" i="43"/>
  <c r="D295" i="43"/>
  <c r="E295" i="43"/>
  <c r="F295" i="43"/>
  <c r="H295" i="43"/>
  <c r="I295" i="43"/>
  <c r="A295" i="43"/>
  <c r="D296" i="43"/>
  <c r="E296" i="43"/>
  <c r="F296" i="43"/>
  <c r="H296" i="43"/>
  <c r="I296" i="43"/>
  <c r="A296" i="43"/>
  <c r="D297" i="43"/>
  <c r="E297" i="43"/>
  <c r="F297" i="43"/>
  <c r="H297" i="43"/>
  <c r="I297" i="43"/>
  <c r="A297" i="43"/>
  <c r="D298" i="43"/>
  <c r="E298" i="43"/>
  <c r="F298" i="43"/>
  <c r="H298" i="43"/>
  <c r="I298" i="43"/>
  <c r="A298" i="43"/>
  <c r="D299" i="43"/>
  <c r="E299" i="43"/>
  <c r="F299" i="43"/>
  <c r="H299" i="43"/>
  <c r="I299" i="43"/>
  <c r="A299" i="43"/>
  <c r="C300" i="43"/>
  <c r="D300" i="43"/>
  <c r="E300" i="43"/>
  <c r="F300" i="43"/>
  <c r="G300" i="43"/>
  <c r="H300" i="43"/>
  <c r="I300" i="43"/>
  <c r="A300" i="43"/>
  <c r="C301" i="43"/>
  <c r="D301" i="43"/>
  <c r="E301" i="43"/>
  <c r="F301" i="43"/>
  <c r="G301" i="43"/>
  <c r="H301" i="43"/>
  <c r="I301" i="43"/>
  <c r="A301" i="43"/>
  <c r="C302" i="43"/>
  <c r="D302" i="43"/>
  <c r="E302" i="43"/>
  <c r="F302" i="43"/>
  <c r="H302" i="43"/>
  <c r="I302" i="43"/>
  <c r="A302" i="43"/>
  <c r="B303" i="43"/>
  <c r="J303" i="43"/>
  <c r="C303" i="43"/>
  <c r="D303" i="43"/>
  <c r="E303" i="43"/>
  <c r="F303" i="43"/>
  <c r="G303" i="43"/>
  <c r="H303" i="43"/>
  <c r="I303" i="43"/>
  <c r="A303" i="43"/>
  <c r="B304" i="43"/>
  <c r="J304" i="43"/>
  <c r="C304" i="43"/>
  <c r="D304" i="43"/>
  <c r="E304" i="43"/>
  <c r="F304" i="43"/>
  <c r="G304" i="43"/>
  <c r="H304" i="43"/>
  <c r="I304" i="43"/>
  <c r="A304" i="43"/>
  <c r="B305" i="43"/>
  <c r="J305" i="43"/>
  <c r="C305" i="43"/>
  <c r="D305" i="43"/>
  <c r="E305" i="43"/>
  <c r="F305" i="43"/>
  <c r="G305" i="43"/>
  <c r="H305" i="43"/>
  <c r="I305" i="43"/>
  <c r="A305" i="43"/>
  <c r="B306" i="43"/>
  <c r="J306" i="43"/>
  <c r="C306" i="43"/>
  <c r="D306" i="43"/>
  <c r="E306" i="43"/>
  <c r="F306" i="43"/>
  <c r="G306" i="43"/>
  <c r="H306" i="43"/>
  <c r="I306" i="43"/>
  <c r="A306" i="43"/>
  <c r="B307" i="43"/>
  <c r="J307" i="43"/>
  <c r="C307" i="43"/>
  <c r="D307" i="43"/>
  <c r="E307" i="43"/>
  <c r="F307" i="43"/>
  <c r="G307" i="43"/>
  <c r="H307" i="43"/>
  <c r="I307" i="43"/>
  <c r="A307" i="43"/>
  <c r="B308" i="43"/>
  <c r="J308" i="43"/>
  <c r="C308" i="43"/>
  <c r="D308" i="43"/>
  <c r="E308" i="43"/>
  <c r="F308" i="43"/>
  <c r="G308" i="43"/>
  <c r="H308" i="43"/>
  <c r="I308" i="43"/>
  <c r="A308" i="43"/>
  <c r="B309" i="43"/>
  <c r="J309" i="43"/>
  <c r="C309" i="43"/>
  <c r="D309" i="43"/>
  <c r="E309" i="43"/>
  <c r="F309" i="43"/>
  <c r="G309" i="43"/>
  <c r="H309" i="43"/>
  <c r="I309" i="43"/>
  <c r="A309" i="43"/>
  <c r="B310" i="43"/>
  <c r="J310" i="43"/>
  <c r="C310" i="43"/>
  <c r="D310" i="43"/>
  <c r="E310" i="43"/>
  <c r="F310" i="43"/>
  <c r="G310" i="43"/>
  <c r="H310" i="43"/>
  <c r="I310" i="43"/>
  <c r="A310" i="43"/>
  <c r="B311" i="43"/>
  <c r="J311" i="43"/>
  <c r="C311" i="43"/>
  <c r="D311" i="43"/>
  <c r="E311" i="43"/>
  <c r="F311" i="43"/>
  <c r="G311" i="43"/>
  <c r="H311" i="43"/>
  <c r="I311" i="43"/>
  <c r="A311" i="43"/>
  <c r="B312" i="43"/>
  <c r="J312" i="43"/>
  <c r="C312" i="43"/>
  <c r="D312" i="43"/>
  <c r="E312" i="43"/>
  <c r="F312" i="43"/>
  <c r="G312" i="43"/>
  <c r="H312" i="43"/>
  <c r="I312" i="43"/>
  <c r="A312" i="43"/>
  <c r="B313" i="43"/>
  <c r="J313" i="43"/>
  <c r="C313" i="43"/>
  <c r="D313" i="43"/>
  <c r="E313" i="43"/>
  <c r="F313" i="43"/>
  <c r="G313" i="43"/>
  <c r="H313" i="43"/>
  <c r="I313" i="43"/>
  <c r="A313" i="43"/>
  <c r="C270" i="43"/>
  <c r="D270" i="43"/>
  <c r="E270" i="43"/>
  <c r="F270" i="43"/>
  <c r="H270" i="43"/>
  <c r="I270" i="43"/>
  <c r="A270" i="43"/>
  <c r="D271" i="43"/>
  <c r="E271" i="43"/>
  <c r="F271" i="43"/>
  <c r="H271" i="43"/>
  <c r="I271" i="43"/>
  <c r="A271" i="43"/>
  <c r="A314" i="43"/>
  <c r="C314" i="43"/>
  <c r="D314" i="43"/>
  <c r="E314" i="43"/>
  <c r="F314" i="43"/>
  <c r="H314" i="43"/>
  <c r="C315" i="43"/>
  <c r="D315" i="43"/>
  <c r="E315" i="43"/>
  <c r="F315" i="43"/>
  <c r="G315" i="43"/>
  <c r="H315" i="43"/>
  <c r="I315" i="43"/>
  <c r="A315" i="43"/>
  <c r="D316" i="43"/>
  <c r="E316" i="43"/>
  <c r="F316" i="43"/>
  <c r="H316" i="43"/>
  <c r="I316" i="43"/>
  <c r="A316" i="43"/>
  <c r="D317" i="43"/>
  <c r="E317" i="43"/>
  <c r="F317" i="43"/>
  <c r="H317" i="43"/>
  <c r="I317" i="43"/>
  <c r="A317" i="43"/>
  <c r="D318" i="43"/>
  <c r="E318" i="43"/>
  <c r="F318" i="43"/>
  <c r="H318" i="43"/>
  <c r="I318" i="43"/>
  <c r="A318" i="43"/>
  <c r="D319" i="43"/>
  <c r="E319" i="43"/>
  <c r="F319" i="43"/>
  <c r="H319" i="43"/>
  <c r="I319" i="43"/>
  <c r="A319" i="43"/>
  <c r="D320" i="43"/>
  <c r="E320" i="43"/>
  <c r="F320" i="43"/>
  <c r="H320" i="43"/>
  <c r="I320" i="43"/>
  <c r="A320" i="43"/>
  <c r="D321" i="43"/>
  <c r="E321" i="43"/>
  <c r="F321" i="43"/>
  <c r="H321" i="43"/>
  <c r="I321" i="43"/>
  <c r="A321" i="43"/>
  <c r="D322" i="43"/>
  <c r="E322" i="43"/>
  <c r="F322" i="43"/>
  <c r="H322" i="43"/>
  <c r="I322" i="43"/>
  <c r="A322" i="43"/>
  <c r="D323" i="43"/>
  <c r="E323" i="43"/>
  <c r="F323" i="43"/>
  <c r="H323" i="43"/>
  <c r="I323" i="43"/>
  <c r="A323" i="43"/>
  <c r="D324" i="43"/>
  <c r="E324" i="43"/>
  <c r="F324" i="43"/>
  <c r="H324" i="43"/>
  <c r="I324" i="43"/>
  <c r="A324" i="43"/>
  <c r="D325" i="43"/>
  <c r="E325" i="43"/>
  <c r="F325" i="43"/>
  <c r="H325" i="43"/>
  <c r="I325" i="43"/>
  <c r="A325" i="43"/>
  <c r="D326" i="43"/>
  <c r="E326" i="43"/>
  <c r="F326" i="43"/>
  <c r="H326" i="43"/>
  <c r="I326" i="43"/>
  <c r="A326" i="43"/>
  <c r="D327" i="43"/>
  <c r="E327" i="43"/>
  <c r="F327" i="43"/>
  <c r="H327" i="43"/>
  <c r="I327" i="43"/>
  <c r="A327" i="43"/>
  <c r="B328" i="43"/>
  <c r="J328" i="43"/>
  <c r="C328" i="43"/>
  <c r="D328" i="43"/>
  <c r="E328" i="43"/>
  <c r="F328" i="43"/>
  <c r="G328" i="43"/>
  <c r="H328" i="43"/>
  <c r="I328" i="43"/>
  <c r="A328" i="43"/>
  <c r="B329" i="43"/>
  <c r="J329" i="43"/>
  <c r="C329" i="43"/>
  <c r="D329" i="43"/>
  <c r="E329" i="43"/>
  <c r="F329" i="43"/>
  <c r="G329" i="43"/>
  <c r="H329" i="43"/>
  <c r="I329" i="43"/>
  <c r="A329" i="43"/>
  <c r="B330" i="43"/>
  <c r="J330" i="43"/>
  <c r="C330" i="43"/>
  <c r="D330" i="43"/>
  <c r="E330" i="43"/>
  <c r="F330" i="43"/>
  <c r="G330" i="43"/>
  <c r="H330" i="43"/>
  <c r="I330" i="43"/>
  <c r="A330" i="43"/>
  <c r="B331" i="43"/>
  <c r="J331" i="43"/>
  <c r="C331" i="43"/>
  <c r="D331" i="43"/>
  <c r="E331" i="43"/>
  <c r="F331" i="43"/>
  <c r="G331" i="43"/>
  <c r="H331" i="43"/>
  <c r="I331" i="43"/>
  <c r="A331" i="43"/>
  <c r="B332" i="43"/>
  <c r="J332" i="43"/>
  <c r="C332" i="43"/>
  <c r="D332" i="43"/>
  <c r="E332" i="43"/>
  <c r="F332" i="43"/>
  <c r="G332" i="43"/>
  <c r="H332" i="43"/>
  <c r="I332" i="43"/>
  <c r="A332" i="43"/>
  <c r="B333" i="43"/>
  <c r="J333" i="43"/>
  <c r="C333" i="43"/>
  <c r="D333" i="43"/>
  <c r="E333" i="43"/>
  <c r="F333" i="43"/>
  <c r="G333" i="43"/>
  <c r="H333" i="43"/>
  <c r="I333" i="43"/>
  <c r="A333" i="43"/>
  <c r="B334" i="43"/>
  <c r="J334" i="43"/>
  <c r="C334" i="43"/>
  <c r="D334" i="43"/>
  <c r="E334" i="43"/>
  <c r="F334" i="43"/>
  <c r="G334" i="43"/>
  <c r="H334" i="43"/>
  <c r="I334" i="43"/>
  <c r="A334" i="43"/>
  <c r="B335" i="43"/>
  <c r="J335" i="43"/>
  <c r="C335" i="43"/>
  <c r="D335" i="43"/>
  <c r="E335" i="43"/>
  <c r="F335" i="43"/>
  <c r="G335" i="43"/>
  <c r="H335" i="43"/>
  <c r="I335" i="43"/>
  <c r="A335" i="43"/>
  <c r="B336" i="43"/>
  <c r="J336" i="43"/>
  <c r="C336" i="43"/>
  <c r="D336" i="43"/>
  <c r="E336" i="43"/>
  <c r="F336" i="43"/>
  <c r="G336" i="43"/>
  <c r="H336" i="43"/>
  <c r="I336" i="43"/>
  <c r="A336" i="43"/>
  <c r="B337" i="43"/>
  <c r="J337" i="43"/>
  <c r="C337" i="43"/>
  <c r="D337" i="43"/>
  <c r="E337" i="43"/>
  <c r="F337" i="43"/>
  <c r="G337" i="43"/>
  <c r="H337" i="43"/>
  <c r="I337" i="43"/>
  <c r="A337" i="43"/>
  <c r="B338" i="43"/>
  <c r="J338" i="43"/>
  <c r="C338" i="43"/>
  <c r="D338" i="43"/>
  <c r="E338" i="43"/>
  <c r="F338" i="43"/>
  <c r="G338" i="43"/>
  <c r="H338" i="43"/>
  <c r="I338" i="43"/>
  <c r="A338" i="43"/>
  <c r="B339" i="43"/>
  <c r="J339" i="43"/>
  <c r="C339" i="43"/>
  <c r="D339" i="43"/>
  <c r="E339" i="43"/>
  <c r="F339" i="43"/>
  <c r="G339" i="43"/>
  <c r="H339" i="43"/>
  <c r="I339" i="43"/>
  <c r="A339" i="43"/>
  <c r="B340" i="43"/>
  <c r="J340" i="43"/>
  <c r="C340" i="43"/>
  <c r="D340" i="43"/>
  <c r="E340" i="43"/>
  <c r="F340" i="43"/>
  <c r="G340" i="43"/>
  <c r="H340" i="43"/>
  <c r="I340" i="43"/>
  <c r="A340" i="43"/>
  <c r="G299" i="43"/>
  <c r="B299" i="43"/>
  <c r="J299" i="43"/>
  <c r="G298" i="43"/>
  <c r="B298" i="43"/>
  <c r="J298" i="43"/>
  <c r="B243" i="43"/>
  <c r="J243" i="43"/>
  <c r="G243" i="43"/>
  <c r="B244" i="43"/>
  <c r="J244" i="43"/>
  <c r="G244" i="43"/>
  <c r="B245" i="43"/>
  <c r="J245" i="43"/>
  <c r="G245" i="43"/>
  <c r="B232" i="43"/>
  <c r="J232" i="43"/>
  <c r="G232" i="43"/>
  <c r="B233" i="43"/>
  <c r="J233" i="43"/>
  <c r="G233" i="43"/>
  <c r="B234" i="43"/>
  <c r="J234" i="43"/>
  <c r="G234" i="43"/>
  <c r="B235" i="43"/>
  <c r="J235" i="43"/>
  <c r="G235" i="43"/>
  <c r="B236" i="43"/>
  <c r="J236" i="43"/>
  <c r="G236" i="43"/>
  <c r="B237" i="43"/>
  <c r="J237" i="43"/>
  <c r="G237" i="43"/>
  <c r="B238" i="43"/>
  <c r="J238" i="43"/>
  <c r="G238" i="43"/>
  <c r="B239" i="43"/>
  <c r="J239" i="43"/>
  <c r="G239" i="43"/>
  <c r="B240" i="43"/>
  <c r="J240" i="43"/>
  <c r="G240" i="43"/>
  <c r="B241" i="43"/>
  <c r="J241" i="43"/>
  <c r="G241" i="43"/>
  <c r="B242" i="43"/>
  <c r="J242" i="43"/>
  <c r="G242" i="43"/>
  <c r="G297" i="43"/>
  <c r="B297" i="43"/>
  <c r="J297" i="43"/>
  <c r="G296" i="43"/>
  <c r="B296" i="43"/>
  <c r="J296" i="43"/>
  <c r="G295" i="43"/>
  <c r="B295" i="43"/>
  <c r="J295" i="43"/>
  <c r="B227" i="43"/>
  <c r="J227" i="43"/>
  <c r="G227" i="43"/>
  <c r="B228" i="43"/>
  <c r="J228" i="43"/>
  <c r="G228" i="43"/>
  <c r="B229" i="43"/>
  <c r="J229" i="43"/>
  <c r="G229" i="43"/>
  <c r="G389" i="43"/>
  <c r="B389" i="43"/>
  <c r="J389" i="43"/>
  <c r="G294" i="43"/>
  <c r="B294" i="43"/>
  <c r="J294" i="43"/>
  <c r="G293" i="43"/>
  <c r="B293" i="43"/>
  <c r="J293" i="43"/>
  <c r="G13" i="43"/>
  <c r="B13" i="43"/>
  <c r="J13" i="43"/>
  <c r="B223" i="43"/>
  <c r="J223" i="43"/>
  <c r="G223" i="43"/>
  <c r="B224" i="43"/>
  <c r="J224" i="43"/>
  <c r="G224" i="43"/>
  <c r="B225" i="43"/>
  <c r="J225" i="43"/>
  <c r="G225" i="43"/>
  <c r="B226" i="43"/>
  <c r="J226" i="43"/>
  <c r="G226" i="43"/>
  <c r="B147" i="43"/>
  <c r="J147" i="43"/>
  <c r="G147" i="43"/>
  <c r="B149" i="43"/>
  <c r="J149" i="43"/>
  <c r="G149" i="43"/>
  <c r="G112" i="43"/>
  <c r="B112" i="43"/>
  <c r="J112" i="43"/>
  <c r="B111" i="43"/>
  <c r="J111" i="43"/>
  <c r="G110" i="43"/>
  <c r="B110" i="43"/>
  <c r="J110" i="43"/>
  <c r="B109" i="43"/>
  <c r="J109" i="43"/>
  <c r="G12" i="43"/>
  <c r="B12" i="43"/>
  <c r="J12" i="43"/>
  <c r="E3" i="43"/>
  <c r="F3" i="43"/>
  <c r="H3" i="43"/>
  <c r="I3" i="43"/>
  <c r="A3" i="43"/>
  <c r="E4" i="43"/>
  <c r="F4" i="43"/>
  <c r="H4" i="43"/>
  <c r="I4" i="43"/>
  <c r="A4" i="43"/>
  <c r="E5" i="43"/>
  <c r="F5" i="43"/>
  <c r="H5" i="43"/>
  <c r="I5" i="43"/>
  <c r="A5" i="43"/>
  <c r="E6" i="43"/>
  <c r="F6" i="43"/>
  <c r="H6" i="43"/>
  <c r="I6" i="43"/>
  <c r="A6" i="43"/>
  <c r="E7" i="43"/>
  <c r="F7" i="43"/>
  <c r="H7" i="43"/>
  <c r="I7" i="43"/>
  <c r="A7" i="43"/>
  <c r="E8" i="43"/>
  <c r="F8" i="43"/>
  <c r="H8" i="43"/>
  <c r="I8" i="43"/>
  <c r="A8" i="43"/>
  <c r="E9" i="43"/>
  <c r="F9" i="43"/>
  <c r="H9" i="43"/>
  <c r="I9" i="43"/>
  <c r="A9" i="43"/>
  <c r="D10" i="43"/>
  <c r="E10" i="43"/>
  <c r="F10" i="43"/>
  <c r="H10" i="43"/>
  <c r="I10" i="43"/>
  <c r="A10" i="43"/>
  <c r="D11" i="43"/>
  <c r="E11" i="43"/>
  <c r="F11" i="43"/>
  <c r="H11" i="43"/>
  <c r="I11" i="43"/>
  <c r="A11" i="43"/>
  <c r="D12" i="43"/>
  <c r="E12" i="43"/>
  <c r="F12" i="43"/>
  <c r="H12" i="43"/>
  <c r="I12" i="43"/>
  <c r="A12" i="43"/>
  <c r="D13" i="43"/>
  <c r="E13" i="43"/>
  <c r="F13" i="43"/>
  <c r="H13" i="43"/>
  <c r="I13" i="43"/>
  <c r="A13" i="43"/>
  <c r="B14" i="43"/>
  <c r="J14" i="43"/>
  <c r="C14" i="43"/>
  <c r="D14" i="43"/>
  <c r="E14" i="43"/>
  <c r="F14" i="43"/>
  <c r="G14" i="43"/>
  <c r="H14" i="43"/>
  <c r="I14" i="43"/>
  <c r="A14" i="43"/>
  <c r="E15" i="43"/>
  <c r="F15" i="43"/>
  <c r="H15" i="43"/>
  <c r="I15" i="43"/>
  <c r="A15" i="43"/>
  <c r="E16" i="43"/>
  <c r="F16" i="43"/>
  <c r="H16" i="43"/>
  <c r="I16" i="43"/>
  <c r="A16" i="43"/>
  <c r="D17" i="43"/>
  <c r="E17" i="43"/>
  <c r="F17" i="43"/>
  <c r="H17" i="43"/>
  <c r="I17" i="43"/>
  <c r="A17" i="43"/>
  <c r="E18" i="43"/>
  <c r="F18" i="43"/>
  <c r="H18" i="43"/>
  <c r="I18" i="43"/>
  <c r="A18" i="43"/>
  <c r="B19" i="43"/>
  <c r="J19" i="43"/>
  <c r="D19" i="43"/>
  <c r="E19" i="43"/>
  <c r="F19" i="43"/>
  <c r="H19" i="43"/>
  <c r="I19" i="43"/>
  <c r="A19" i="43"/>
  <c r="E1" i="43"/>
  <c r="F1" i="43"/>
  <c r="H1" i="43"/>
  <c r="I1" i="43"/>
  <c r="A1" i="43"/>
  <c r="G11" i="43"/>
  <c r="B11" i="43"/>
  <c r="J11" i="43"/>
  <c r="G10" i="43"/>
  <c r="B10" i="43"/>
  <c r="J10" i="43"/>
  <c r="G43" i="43"/>
  <c r="G327" i="43"/>
  <c r="B327" i="43"/>
  <c r="J327" i="43"/>
  <c r="C271" i="43"/>
  <c r="G271" i="43"/>
  <c r="B271" i="43"/>
  <c r="J271" i="43"/>
  <c r="G388" i="43"/>
  <c r="B388" i="43"/>
  <c r="J388" i="43"/>
  <c r="G326" i="43"/>
  <c r="B326" i="43"/>
  <c r="J326" i="43"/>
  <c r="G325" i="43"/>
  <c r="B325" i="43"/>
  <c r="J325" i="43"/>
  <c r="G42" i="43"/>
  <c r="E2" i="43"/>
  <c r="F2" i="43"/>
  <c r="H2" i="43"/>
  <c r="I2" i="43"/>
  <c r="A2" i="43"/>
  <c r="B20" i="43"/>
  <c r="J20" i="43"/>
  <c r="D20" i="43"/>
  <c r="E20" i="43"/>
  <c r="F20" i="43"/>
  <c r="H20" i="43"/>
  <c r="I20" i="43"/>
  <c r="A20" i="43"/>
  <c r="B21" i="43"/>
  <c r="J21" i="43"/>
  <c r="E21" i="43"/>
  <c r="F21" i="43"/>
  <c r="H21" i="43"/>
  <c r="I21" i="43"/>
  <c r="A21" i="43"/>
  <c r="B22" i="43"/>
  <c r="J22" i="43"/>
  <c r="D22" i="43"/>
  <c r="E22" i="43"/>
  <c r="F22" i="43"/>
  <c r="H22" i="43"/>
  <c r="I22" i="43"/>
  <c r="A22" i="43"/>
  <c r="B23" i="43"/>
  <c r="J23" i="43"/>
  <c r="E23" i="43"/>
  <c r="F23" i="43"/>
  <c r="H23" i="43"/>
  <c r="I23" i="43"/>
  <c r="A23" i="43"/>
  <c r="D24" i="43"/>
  <c r="E24" i="43"/>
  <c r="F24" i="43"/>
  <c r="H24" i="43"/>
  <c r="I24" i="43"/>
  <c r="A24" i="43"/>
  <c r="B25" i="43"/>
  <c r="J25" i="43"/>
  <c r="E25" i="43"/>
  <c r="F25" i="43"/>
  <c r="H25" i="43"/>
  <c r="I25" i="43"/>
  <c r="A25" i="43"/>
  <c r="B26" i="43"/>
  <c r="J26" i="43"/>
  <c r="D26" i="43"/>
  <c r="E26" i="43"/>
  <c r="F26" i="43"/>
  <c r="H26" i="43"/>
  <c r="I26" i="43"/>
  <c r="A26" i="43"/>
  <c r="B27" i="43"/>
  <c r="J27" i="43"/>
  <c r="D27" i="43"/>
  <c r="E27" i="43"/>
  <c r="F27" i="43"/>
  <c r="H27" i="43"/>
  <c r="I27" i="43"/>
  <c r="A27" i="43"/>
  <c r="B28" i="43"/>
  <c r="J28" i="43"/>
  <c r="D28" i="43"/>
  <c r="E28" i="43"/>
  <c r="F28" i="43"/>
  <c r="H28" i="43"/>
  <c r="I28" i="43"/>
  <c r="A28" i="43"/>
  <c r="B29" i="43"/>
  <c r="J29" i="43"/>
  <c r="D29" i="43"/>
  <c r="E29" i="43"/>
  <c r="F29" i="43"/>
  <c r="H29" i="43"/>
  <c r="I29" i="43"/>
  <c r="A29" i="43"/>
  <c r="B30" i="43"/>
  <c r="J30" i="43"/>
  <c r="D30" i="43"/>
  <c r="E30" i="43"/>
  <c r="F30" i="43"/>
  <c r="H30" i="43"/>
  <c r="I30" i="43"/>
  <c r="A30" i="43"/>
  <c r="B31" i="43"/>
  <c r="J31" i="43"/>
  <c r="C31" i="43"/>
  <c r="D31" i="43"/>
  <c r="E31" i="43"/>
  <c r="F31" i="43"/>
  <c r="G31" i="43"/>
  <c r="H31" i="43"/>
  <c r="I31" i="43"/>
  <c r="A31" i="43"/>
  <c r="B32" i="43"/>
  <c r="J32" i="43"/>
  <c r="C32" i="43"/>
  <c r="D32" i="43"/>
  <c r="E32" i="43"/>
  <c r="F32" i="43"/>
  <c r="G32" i="43"/>
  <c r="H32" i="43"/>
  <c r="I32" i="43"/>
  <c r="A32" i="43"/>
  <c r="B33" i="43"/>
  <c r="J33" i="43"/>
  <c r="C33" i="43"/>
  <c r="D33" i="43"/>
  <c r="E33" i="43"/>
  <c r="F33" i="43"/>
  <c r="G33" i="43"/>
  <c r="H33" i="43"/>
  <c r="I33" i="43"/>
  <c r="A33" i="43"/>
  <c r="B34" i="43"/>
  <c r="J34" i="43"/>
  <c r="C34" i="43"/>
  <c r="D34" i="43"/>
  <c r="E34" i="43"/>
  <c r="F34" i="43"/>
  <c r="G34" i="43"/>
  <c r="H34" i="43"/>
  <c r="I34" i="43"/>
  <c r="A34" i="43"/>
  <c r="B35" i="43"/>
  <c r="J35" i="43"/>
  <c r="C35" i="43"/>
  <c r="D35" i="43"/>
  <c r="E35" i="43"/>
  <c r="F35" i="43"/>
  <c r="G35" i="43"/>
  <c r="H35" i="43"/>
  <c r="I35" i="43"/>
  <c r="A35" i="43"/>
  <c r="C388" i="43"/>
  <c r="D388" i="43"/>
  <c r="E388" i="43"/>
  <c r="F388" i="43"/>
  <c r="H388" i="43"/>
  <c r="I388" i="43"/>
  <c r="A388" i="43"/>
  <c r="C389" i="43"/>
  <c r="D389" i="43"/>
  <c r="E389" i="43"/>
  <c r="F389" i="43"/>
  <c r="H389" i="43"/>
  <c r="I389" i="43"/>
  <c r="A389" i="43"/>
  <c r="B390" i="43"/>
  <c r="J390" i="43"/>
  <c r="C390" i="43"/>
  <c r="D390" i="43"/>
  <c r="E390" i="43"/>
  <c r="F390" i="43"/>
  <c r="G390" i="43"/>
  <c r="H390" i="43"/>
  <c r="I390" i="43"/>
  <c r="A390" i="43"/>
  <c r="B391" i="43"/>
  <c r="J391" i="43"/>
  <c r="C391" i="43"/>
  <c r="D391" i="43"/>
  <c r="E391" i="43"/>
  <c r="F391" i="43"/>
  <c r="G391" i="43"/>
  <c r="H391" i="43"/>
  <c r="I391" i="43"/>
  <c r="A391" i="43"/>
  <c r="B392" i="43"/>
  <c r="J392" i="43"/>
  <c r="C392" i="43"/>
  <c r="D392" i="43"/>
  <c r="E392" i="43"/>
  <c r="F392" i="43"/>
  <c r="G392" i="43"/>
  <c r="H392" i="43"/>
  <c r="I392" i="43"/>
  <c r="A392" i="43"/>
  <c r="B393" i="43"/>
  <c r="J393" i="43"/>
  <c r="C393" i="43"/>
  <c r="D393" i="43"/>
  <c r="E393" i="43"/>
  <c r="F393" i="43"/>
  <c r="G393" i="43"/>
  <c r="H393" i="43"/>
  <c r="I393" i="43"/>
  <c r="A393" i="43"/>
  <c r="B394" i="43"/>
  <c r="J394" i="43"/>
  <c r="C394" i="43"/>
  <c r="D394" i="43"/>
  <c r="E394" i="43"/>
  <c r="F394" i="43"/>
  <c r="G394" i="43"/>
  <c r="H394" i="43"/>
  <c r="I394" i="43"/>
  <c r="A394" i="43"/>
  <c r="B395" i="43"/>
  <c r="J395" i="43"/>
  <c r="C395" i="43"/>
  <c r="D395" i="43"/>
  <c r="E395" i="43"/>
  <c r="F395" i="43"/>
  <c r="G395" i="43"/>
  <c r="H395" i="43"/>
  <c r="I395" i="43"/>
  <c r="A395" i="43"/>
  <c r="B396" i="43"/>
  <c r="J396" i="43"/>
  <c r="C396" i="43"/>
  <c r="D396" i="43"/>
  <c r="E396" i="43"/>
  <c r="F396" i="43"/>
  <c r="G396" i="43"/>
  <c r="H396" i="43"/>
  <c r="I396" i="43"/>
  <c r="A396" i="43"/>
  <c r="B397" i="43"/>
  <c r="J397" i="43"/>
  <c r="C397" i="43"/>
  <c r="D397" i="43"/>
  <c r="E397" i="43"/>
  <c r="F397" i="43"/>
  <c r="G397" i="43"/>
  <c r="H397" i="43"/>
  <c r="I397" i="43"/>
  <c r="A397" i="43"/>
  <c r="B398" i="43"/>
  <c r="J398" i="43"/>
  <c r="C398" i="43"/>
  <c r="D398" i="43"/>
  <c r="E398" i="43"/>
  <c r="F398" i="43"/>
  <c r="G398" i="43"/>
  <c r="H398" i="43"/>
  <c r="I398" i="43"/>
  <c r="A398" i="43"/>
  <c r="B399" i="43"/>
  <c r="J399" i="43"/>
  <c r="C399" i="43"/>
  <c r="D399" i="43"/>
  <c r="E399" i="43"/>
  <c r="F399" i="43"/>
  <c r="G399" i="43"/>
  <c r="H399" i="43"/>
  <c r="I399" i="43"/>
  <c r="A399" i="43"/>
  <c r="B400" i="43"/>
  <c r="J400" i="43"/>
  <c r="C400" i="43"/>
  <c r="D400" i="43"/>
  <c r="E400" i="43"/>
  <c r="F400" i="43"/>
  <c r="G400" i="43"/>
  <c r="H400" i="43"/>
  <c r="I400" i="43"/>
  <c r="A400" i="43"/>
  <c r="B401" i="43"/>
  <c r="J401" i="43"/>
  <c r="C401" i="43"/>
  <c r="D401" i="43"/>
  <c r="E401" i="43"/>
  <c r="F401" i="43"/>
  <c r="G401" i="43"/>
  <c r="H401" i="43"/>
  <c r="I401" i="43"/>
  <c r="A401" i="43"/>
  <c r="B402" i="43"/>
  <c r="J402" i="43"/>
  <c r="C402" i="43"/>
  <c r="D402" i="43"/>
  <c r="E402" i="43"/>
  <c r="F402" i="43"/>
  <c r="G402" i="43"/>
  <c r="H402" i="43"/>
  <c r="I402" i="43"/>
  <c r="A402" i="43"/>
  <c r="B403" i="43"/>
  <c r="J403" i="43"/>
  <c r="C403" i="43"/>
  <c r="D403" i="43"/>
  <c r="E403" i="43"/>
  <c r="F403" i="43"/>
  <c r="G403" i="43"/>
  <c r="H403" i="43"/>
  <c r="I403" i="43"/>
  <c r="A403" i="43"/>
  <c r="B404" i="43"/>
  <c r="J404" i="43"/>
  <c r="C404" i="43"/>
  <c r="D404" i="43"/>
  <c r="E404" i="43"/>
  <c r="F404" i="43"/>
  <c r="G404" i="43"/>
  <c r="H404" i="43"/>
  <c r="I404" i="43"/>
  <c r="A404" i="43"/>
  <c r="B405" i="43"/>
  <c r="J405" i="43"/>
  <c r="C405" i="43"/>
  <c r="D405" i="43"/>
  <c r="E405" i="43"/>
  <c r="F405" i="43"/>
  <c r="G405" i="43"/>
  <c r="H405" i="43"/>
  <c r="I405" i="43"/>
  <c r="A405" i="43"/>
  <c r="B406" i="43"/>
  <c r="J406" i="43"/>
  <c r="C406" i="43"/>
  <c r="D406" i="43"/>
  <c r="E406" i="43"/>
  <c r="F406" i="43"/>
  <c r="G406" i="43"/>
  <c r="H406" i="43"/>
  <c r="I406" i="43"/>
  <c r="A406" i="43"/>
  <c r="B407" i="43"/>
  <c r="J407" i="43"/>
  <c r="C407" i="43"/>
  <c r="D407" i="43"/>
  <c r="E407" i="43"/>
  <c r="F407" i="43"/>
  <c r="G407" i="43"/>
  <c r="H407" i="43"/>
  <c r="I407" i="43"/>
  <c r="A407" i="43"/>
  <c r="B408" i="43"/>
  <c r="J408" i="43"/>
  <c r="C408" i="43"/>
  <c r="D408" i="43"/>
  <c r="E408" i="43"/>
  <c r="F408" i="43"/>
  <c r="G408" i="43"/>
  <c r="H408" i="43"/>
  <c r="I408" i="43"/>
  <c r="A408" i="43"/>
  <c r="B409" i="43"/>
  <c r="J409" i="43"/>
  <c r="C409" i="43"/>
  <c r="D409" i="43"/>
  <c r="E409" i="43"/>
  <c r="F409" i="43"/>
  <c r="G409" i="43"/>
  <c r="H409" i="43"/>
  <c r="I409" i="43"/>
  <c r="A409" i="43"/>
  <c r="B410" i="43"/>
  <c r="J410" i="43"/>
  <c r="C410" i="43"/>
  <c r="D410" i="43"/>
  <c r="E410" i="43"/>
  <c r="F410" i="43"/>
  <c r="G410" i="43"/>
  <c r="H410" i="43"/>
  <c r="I410" i="43"/>
  <c r="A410" i="43"/>
  <c r="B411" i="43"/>
  <c r="J411" i="43"/>
  <c r="C411" i="43"/>
  <c r="D411" i="43"/>
  <c r="E411" i="43"/>
  <c r="F411" i="43"/>
  <c r="G411" i="43"/>
  <c r="H411" i="43"/>
  <c r="I411" i="43"/>
  <c r="A411" i="43"/>
  <c r="B412" i="43"/>
  <c r="J412" i="43"/>
  <c r="C412" i="43"/>
  <c r="D412" i="43"/>
  <c r="E412" i="43"/>
  <c r="F412" i="43"/>
  <c r="G412" i="43"/>
  <c r="H412" i="43"/>
  <c r="I412" i="43"/>
  <c r="A412" i="43"/>
  <c r="B413" i="43"/>
  <c r="J413" i="43"/>
  <c r="C413" i="43"/>
  <c r="D413" i="43"/>
  <c r="E413" i="43"/>
  <c r="F413" i="43"/>
  <c r="G413" i="43"/>
  <c r="H413" i="43"/>
  <c r="I413" i="43"/>
  <c r="A413" i="43"/>
  <c r="B414" i="43"/>
  <c r="J414" i="43"/>
  <c r="C414" i="43"/>
  <c r="D414" i="43"/>
  <c r="E414" i="43"/>
  <c r="F414" i="43"/>
  <c r="G414" i="43"/>
  <c r="H414" i="43"/>
  <c r="I414" i="43"/>
  <c r="A414" i="43"/>
  <c r="B415" i="43"/>
  <c r="J415" i="43"/>
  <c r="C415" i="43"/>
  <c r="D415" i="43"/>
  <c r="E415" i="43"/>
  <c r="F415" i="43"/>
  <c r="G415" i="43"/>
  <c r="H415" i="43"/>
  <c r="I415" i="43"/>
  <c r="A415" i="43"/>
  <c r="B416" i="43"/>
  <c r="J416" i="43"/>
  <c r="C416" i="43"/>
  <c r="D416" i="43"/>
  <c r="E416" i="43"/>
  <c r="F416" i="43"/>
  <c r="G416" i="43"/>
  <c r="H416" i="43"/>
  <c r="I416" i="43"/>
  <c r="A416" i="43"/>
  <c r="B417" i="43"/>
  <c r="J417" i="43"/>
  <c r="C417" i="43"/>
  <c r="D417" i="43"/>
  <c r="E417" i="43"/>
  <c r="F417" i="43"/>
  <c r="G417" i="43"/>
  <c r="H417" i="43"/>
  <c r="I417" i="43"/>
  <c r="A417" i="43"/>
  <c r="B418" i="43"/>
  <c r="J418" i="43"/>
  <c r="C418" i="43"/>
  <c r="D418" i="43"/>
  <c r="E418" i="43"/>
  <c r="F418" i="43"/>
  <c r="G418" i="43"/>
  <c r="H418" i="43"/>
  <c r="I418" i="43"/>
  <c r="A418" i="43"/>
  <c r="B419" i="43"/>
  <c r="J419" i="43"/>
  <c r="C419" i="43"/>
  <c r="D419" i="43"/>
  <c r="E419" i="43"/>
  <c r="F419" i="43"/>
  <c r="G419" i="43"/>
  <c r="H419" i="43"/>
  <c r="I419" i="43"/>
  <c r="A419" i="43"/>
  <c r="B420" i="43"/>
  <c r="J420" i="43"/>
  <c r="C420" i="43"/>
  <c r="D420" i="43"/>
  <c r="E420" i="43"/>
  <c r="F420" i="43"/>
  <c r="G420" i="43"/>
  <c r="H420" i="43"/>
  <c r="I420" i="43"/>
  <c r="A420" i="43"/>
  <c r="B421" i="43"/>
  <c r="J421" i="43"/>
  <c r="C421" i="43"/>
  <c r="D421" i="43"/>
  <c r="E421" i="43"/>
  <c r="F421" i="43"/>
  <c r="G421" i="43"/>
  <c r="H421" i="43"/>
  <c r="I421" i="43"/>
  <c r="A421" i="43"/>
  <c r="B422" i="43"/>
  <c r="J422" i="43"/>
  <c r="C422" i="43"/>
  <c r="D422" i="43"/>
  <c r="E422" i="43"/>
  <c r="F422" i="43"/>
  <c r="G422" i="43"/>
  <c r="H422" i="43"/>
  <c r="I422" i="43"/>
  <c r="A422" i="43"/>
  <c r="C387" i="43"/>
  <c r="D387" i="43"/>
  <c r="E387" i="43"/>
  <c r="F387" i="43"/>
  <c r="H387" i="43"/>
  <c r="I387" i="43"/>
  <c r="A387" i="43"/>
  <c r="D349" i="43"/>
  <c r="E349" i="43"/>
  <c r="F349" i="43"/>
  <c r="H349" i="43"/>
  <c r="I349" i="43"/>
  <c r="A349" i="43"/>
  <c r="D350" i="43"/>
  <c r="E350" i="43"/>
  <c r="F350" i="43"/>
  <c r="H350" i="43"/>
  <c r="I350" i="43"/>
  <c r="A350" i="43"/>
  <c r="D351" i="43"/>
  <c r="E351" i="43"/>
  <c r="F351" i="43"/>
  <c r="H351" i="43"/>
  <c r="I351" i="43"/>
  <c r="A351" i="43"/>
  <c r="D352" i="43"/>
  <c r="E352" i="43"/>
  <c r="F352" i="43"/>
  <c r="G352" i="43"/>
  <c r="H352" i="43"/>
  <c r="I352" i="43"/>
  <c r="A352" i="43"/>
  <c r="D353" i="43"/>
  <c r="E353" i="43"/>
  <c r="F353" i="43"/>
  <c r="H353" i="43"/>
  <c r="I353" i="43"/>
  <c r="A353" i="43"/>
  <c r="B354" i="43"/>
  <c r="J354" i="43"/>
  <c r="C354" i="43"/>
  <c r="D354" i="43"/>
  <c r="E354" i="43"/>
  <c r="F354" i="43"/>
  <c r="G354" i="43"/>
  <c r="H354" i="43"/>
  <c r="I354" i="43"/>
  <c r="A354" i="43"/>
  <c r="B355" i="43"/>
  <c r="J355" i="43"/>
  <c r="C355" i="43"/>
  <c r="D355" i="43"/>
  <c r="E355" i="43"/>
  <c r="F355" i="43"/>
  <c r="G355" i="43"/>
  <c r="H355" i="43"/>
  <c r="I355" i="43"/>
  <c r="A355" i="43"/>
  <c r="B356" i="43"/>
  <c r="J356" i="43"/>
  <c r="C356" i="43"/>
  <c r="D356" i="43"/>
  <c r="E356" i="43"/>
  <c r="F356" i="43"/>
  <c r="G356" i="43"/>
  <c r="H356" i="43"/>
  <c r="I356" i="43"/>
  <c r="A356" i="43"/>
  <c r="B357" i="43"/>
  <c r="J357" i="43"/>
  <c r="C357" i="43"/>
  <c r="D357" i="43"/>
  <c r="E357" i="43"/>
  <c r="F357" i="43"/>
  <c r="G357" i="43"/>
  <c r="H357" i="43"/>
  <c r="I357" i="43"/>
  <c r="A357" i="43"/>
  <c r="B358" i="43"/>
  <c r="J358" i="43"/>
  <c r="C358" i="43"/>
  <c r="D358" i="43"/>
  <c r="E358" i="43"/>
  <c r="F358" i="43"/>
  <c r="G358" i="43"/>
  <c r="H358" i="43"/>
  <c r="I358" i="43"/>
  <c r="A358" i="43"/>
  <c r="B359" i="43"/>
  <c r="J359" i="43"/>
  <c r="C359" i="43"/>
  <c r="D359" i="43"/>
  <c r="E359" i="43"/>
  <c r="F359" i="43"/>
  <c r="G359" i="43"/>
  <c r="H359" i="43"/>
  <c r="I359" i="43"/>
  <c r="A359" i="43"/>
  <c r="B360" i="43"/>
  <c r="J360" i="43"/>
  <c r="C360" i="43"/>
  <c r="D360" i="43"/>
  <c r="E360" i="43"/>
  <c r="F360" i="43"/>
  <c r="G360" i="43"/>
  <c r="H360" i="43"/>
  <c r="I360" i="43"/>
  <c r="A360" i="43"/>
  <c r="B361" i="43"/>
  <c r="J361" i="43"/>
  <c r="C361" i="43"/>
  <c r="D361" i="43"/>
  <c r="E361" i="43"/>
  <c r="F361" i="43"/>
  <c r="G361" i="43"/>
  <c r="H361" i="43"/>
  <c r="I361" i="43"/>
  <c r="A361" i="43"/>
  <c r="B362" i="43"/>
  <c r="J362" i="43"/>
  <c r="C362" i="43"/>
  <c r="D362" i="43"/>
  <c r="E362" i="43"/>
  <c r="F362" i="43"/>
  <c r="G362" i="43"/>
  <c r="H362" i="43"/>
  <c r="I362" i="43"/>
  <c r="A362" i="43"/>
  <c r="B363" i="43"/>
  <c r="J363" i="43"/>
  <c r="C363" i="43"/>
  <c r="D363" i="43"/>
  <c r="E363" i="43"/>
  <c r="F363" i="43"/>
  <c r="G363" i="43"/>
  <c r="H363" i="43"/>
  <c r="I363" i="43"/>
  <c r="A363" i="43"/>
  <c r="B364" i="43"/>
  <c r="J364" i="43"/>
  <c r="C364" i="43"/>
  <c r="D364" i="43"/>
  <c r="E364" i="43"/>
  <c r="F364" i="43"/>
  <c r="G364" i="43"/>
  <c r="H364" i="43"/>
  <c r="I364" i="43"/>
  <c r="A364" i="43"/>
  <c r="B365" i="43"/>
  <c r="J365" i="43"/>
  <c r="C365" i="43"/>
  <c r="D365" i="43"/>
  <c r="E365" i="43"/>
  <c r="F365" i="43"/>
  <c r="G365" i="43"/>
  <c r="H365" i="43"/>
  <c r="I365" i="43"/>
  <c r="A365" i="43"/>
  <c r="B366" i="43"/>
  <c r="J366" i="43"/>
  <c r="C366" i="43"/>
  <c r="D366" i="43"/>
  <c r="E366" i="43"/>
  <c r="F366" i="43"/>
  <c r="G366" i="43"/>
  <c r="H366" i="43"/>
  <c r="I366" i="43"/>
  <c r="A366" i="43"/>
  <c r="B367" i="43"/>
  <c r="J367" i="43"/>
  <c r="C367" i="43"/>
  <c r="D367" i="43"/>
  <c r="E367" i="43"/>
  <c r="F367" i="43"/>
  <c r="G367" i="43"/>
  <c r="H367" i="43"/>
  <c r="I367" i="43"/>
  <c r="A367" i="43"/>
  <c r="B368" i="43"/>
  <c r="J368" i="43"/>
  <c r="C368" i="43"/>
  <c r="D368" i="43"/>
  <c r="E368" i="43"/>
  <c r="F368" i="43"/>
  <c r="G368" i="43"/>
  <c r="H368" i="43"/>
  <c r="I368" i="43"/>
  <c r="A368" i="43"/>
  <c r="B369" i="43"/>
  <c r="J369" i="43"/>
  <c r="C369" i="43"/>
  <c r="D369" i="43"/>
  <c r="E369" i="43"/>
  <c r="F369" i="43"/>
  <c r="G369" i="43"/>
  <c r="H369" i="43"/>
  <c r="I369" i="43"/>
  <c r="A369" i="43"/>
  <c r="B370" i="43"/>
  <c r="J370" i="43"/>
  <c r="C370" i="43"/>
  <c r="D370" i="43"/>
  <c r="E370" i="43"/>
  <c r="F370" i="43"/>
  <c r="G370" i="43"/>
  <c r="H370" i="43"/>
  <c r="I370" i="43"/>
  <c r="A370" i="43"/>
  <c r="B371" i="43"/>
  <c r="J371" i="43"/>
  <c r="C371" i="43"/>
  <c r="D371" i="43"/>
  <c r="E371" i="43"/>
  <c r="F371" i="43"/>
  <c r="G371" i="43"/>
  <c r="H371" i="43"/>
  <c r="I371" i="43"/>
  <c r="A371" i="43"/>
  <c r="B372" i="43"/>
  <c r="J372" i="43"/>
  <c r="C372" i="43"/>
  <c r="D372" i="43"/>
  <c r="E372" i="43"/>
  <c r="F372" i="43"/>
  <c r="G372" i="43"/>
  <c r="H372" i="43"/>
  <c r="I372" i="43"/>
  <c r="A372" i="43"/>
  <c r="B373" i="43"/>
  <c r="J373" i="43"/>
  <c r="C373" i="43"/>
  <c r="D373" i="43"/>
  <c r="E373" i="43"/>
  <c r="F373" i="43"/>
  <c r="G373" i="43"/>
  <c r="H373" i="43"/>
  <c r="I373" i="43"/>
  <c r="A373" i="43"/>
  <c r="B374" i="43"/>
  <c r="J374" i="43"/>
  <c r="C374" i="43"/>
  <c r="D374" i="43"/>
  <c r="E374" i="43"/>
  <c r="F374" i="43"/>
  <c r="G374" i="43"/>
  <c r="H374" i="43"/>
  <c r="I374" i="43"/>
  <c r="A374" i="43"/>
  <c r="B375" i="43"/>
  <c r="J375" i="43"/>
  <c r="C375" i="43"/>
  <c r="D375" i="43"/>
  <c r="E375" i="43"/>
  <c r="F375" i="43"/>
  <c r="G375" i="43"/>
  <c r="H375" i="43"/>
  <c r="I375" i="43"/>
  <c r="A375" i="43"/>
  <c r="B376" i="43"/>
  <c r="J376" i="43"/>
  <c r="C376" i="43"/>
  <c r="D376" i="43"/>
  <c r="E376" i="43"/>
  <c r="F376" i="43"/>
  <c r="G376" i="43"/>
  <c r="H376" i="43"/>
  <c r="I376" i="43"/>
  <c r="A376" i="43"/>
  <c r="B377" i="43"/>
  <c r="J377" i="43"/>
  <c r="C377" i="43"/>
  <c r="D377" i="43"/>
  <c r="E377" i="43"/>
  <c r="F377" i="43"/>
  <c r="G377" i="43"/>
  <c r="H377" i="43"/>
  <c r="I377" i="43"/>
  <c r="A377" i="43"/>
  <c r="B378" i="43"/>
  <c r="J378" i="43"/>
  <c r="C378" i="43"/>
  <c r="D378" i="43"/>
  <c r="E378" i="43"/>
  <c r="F378" i="43"/>
  <c r="G378" i="43"/>
  <c r="H378" i="43"/>
  <c r="I378" i="43"/>
  <c r="A378" i="43"/>
  <c r="B379" i="43"/>
  <c r="J379" i="43"/>
  <c r="C379" i="43"/>
  <c r="D379" i="43"/>
  <c r="E379" i="43"/>
  <c r="F379" i="43"/>
  <c r="G379" i="43"/>
  <c r="H379" i="43"/>
  <c r="I379" i="43"/>
  <c r="A379" i="43"/>
  <c r="B380" i="43"/>
  <c r="J380" i="43"/>
  <c r="C380" i="43"/>
  <c r="D380" i="43"/>
  <c r="E380" i="43"/>
  <c r="F380" i="43"/>
  <c r="G380" i="43"/>
  <c r="H380" i="43"/>
  <c r="I380" i="43"/>
  <c r="A380" i="43"/>
  <c r="B381" i="43"/>
  <c r="J381" i="43"/>
  <c r="C381" i="43"/>
  <c r="D381" i="43"/>
  <c r="E381" i="43"/>
  <c r="F381" i="43"/>
  <c r="G381" i="43"/>
  <c r="H381" i="43"/>
  <c r="I381" i="43"/>
  <c r="A381" i="43"/>
  <c r="B382" i="43"/>
  <c r="J382" i="43"/>
  <c r="C382" i="43"/>
  <c r="D382" i="43"/>
  <c r="E382" i="43"/>
  <c r="F382" i="43"/>
  <c r="G382" i="43"/>
  <c r="H382" i="43"/>
  <c r="I382" i="43"/>
  <c r="A382" i="43"/>
  <c r="B383" i="43"/>
  <c r="J383" i="43"/>
  <c r="C383" i="43"/>
  <c r="D383" i="43"/>
  <c r="E383" i="43"/>
  <c r="F383" i="43"/>
  <c r="G383" i="43"/>
  <c r="H383" i="43"/>
  <c r="I383" i="43"/>
  <c r="A383" i="43"/>
  <c r="B384" i="43"/>
  <c r="J384" i="43"/>
  <c r="C384" i="43"/>
  <c r="D384" i="43"/>
  <c r="E384" i="43"/>
  <c r="F384" i="43"/>
  <c r="G384" i="43"/>
  <c r="H384" i="43"/>
  <c r="I384" i="43"/>
  <c r="A384" i="43"/>
  <c r="B385" i="43"/>
  <c r="J385" i="43"/>
  <c r="C385" i="43"/>
  <c r="D385" i="43"/>
  <c r="E385" i="43"/>
  <c r="F385" i="43"/>
  <c r="G385" i="43"/>
  <c r="H385" i="43"/>
  <c r="I385" i="43"/>
  <c r="A385" i="43"/>
  <c r="B386" i="43"/>
  <c r="J386" i="43"/>
  <c r="C386" i="43"/>
  <c r="D386" i="43"/>
  <c r="E386" i="43"/>
  <c r="F386" i="43"/>
  <c r="G386" i="43"/>
  <c r="H386" i="43"/>
  <c r="I386" i="43"/>
  <c r="A386" i="43"/>
  <c r="C348" i="43"/>
  <c r="D348" i="43"/>
  <c r="E348" i="43"/>
  <c r="F348" i="43"/>
  <c r="H348" i="43"/>
  <c r="I348" i="43"/>
  <c r="A348" i="43"/>
  <c r="B341" i="43"/>
  <c r="J341" i="43"/>
  <c r="C341" i="43"/>
  <c r="D341" i="43"/>
  <c r="E341" i="43"/>
  <c r="F341" i="43"/>
  <c r="G341" i="43"/>
  <c r="H341" i="43"/>
  <c r="I341" i="43"/>
  <c r="A341" i="43"/>
  <c r="B342" i="43"/>
  <c r="J342" i="43"/>
  <c r="C342" i="43"/>
  <c r="D342" i="43"/>
  <c r="E342" i="43"/>
  <c r="F342" i="43"/>
  <c r="G342" i="43"/>
  <c r="H342" i="43"/>
  <c r="I342" i="43"/>
  <c r="A342" i="43"/>
  <c r="B343" i="43"/>
  <c r="J343" i="43"/>
  <c r="C343" i="43"/>
  <c r="D343" i="43"/>
  <c r="E343" i="43"/>
  <c r="F343" i="43"/>
  <c r="G343" i="43"/>
  <c r="H343" i="43"/>
  <c r="I343" i="43"/>
  <c r="A343" i="43"/>
  <c r="B344" i="43"/>
  <c r="J344" i="43"/>
  <c r="C344" i="43"/>
  <c r="D344" i="43"/>
  <c r="E344" i="43"/>
  <c r="F344" i="43"/>
  <c r="G344" i="43"/>
  <c r="H344" i="43"/>
  <c r="I344" i="43"/>
  <c r="A344" i="43"/>
  <c r="B345" i="43"/>
  <c r="J345" i="43"/>
  <c r="C345" i="43"/>
  <c r="D345" i="43"/>
  <c r="E345" i="43"/>
  <c r="F345" i="43"/>
  <c r="G345" i="43"/>
  <c r="H345" i="43"/>
  <c r="I345" i="43"/>
  <c r="A345" i="43"/>
  <c r="B346" i="43"/>
  <c r="J346" i="43"/>
  <c r="C346" i="43"/>
  <c r="D346" i="43"/>
  <c r="E346" i="43"/>
  <c r="F346" i="43"/>
  <c r="G346" i="43"/>
  <c r="H346" i="43"/>
  <c r="I346" i="43"/>
  <c r="A346" i="43"/>
  <c r="B347" i="43"/>
  <c r="J347" i="43"/>
  <c r="C347" i="43"/>
  <c r="D347" i="43"/>
  <c r="E347" i="43"/>
  <c r="F347" i="43"/>
  <c r="G347" i="43"/>
  <c r="H347" i="43"/>
  <c r="I347" i="43"/>
  <c r="A347" i="43"/>
  <c r="C178" i="43"/>
  <c r="D178" i="43"/>
  <c r="E178" i="43"/>
  <c r="F178" i="43"/>
  <c r="H178" i="43"/>
  <c r="I178" i="43"/>
  <c r="A178" i="43"/>
  <c r="C139" i="43"/>
  <c r="D139" i="43"/>
  <c r="E139" i="43"/>
  <c r="F139" i="43"/>
  <c r="H139" i="43"/>
  <c r="I139" i="43"/>
  <c r="A139" i="43"/>
  <c r="D140" i="43"/>
  <c r="E140" i="43"/>
  <c r="F140" i="43"/>
  <c r="H140" i="43"/>
  <c r="I140" i="43"/>
  <c r="A140" i="43"/>
  <c r="D141" i="43"/>
  <c r="E141" i="43"/>
  <c r="F141" i="43"/>
  <c r="H141" i="43"/>
  <c r="I141" i="43"/>
  <c r="A141" i="43"/>
  <c r="D142" i="43"/>
  <c r="E142" i="43"/>
  <c r="F142" i="43"/>
  <c r="H142" i="43"/>
  <c r="I142" i="43"/>
  <c r="A142" i="43"/>
  <c r="D143" i="43"/>
  <c r="E143" i="43"/>
  <c r="F143" i="43"/>
  <c r="H143" i="43"/>
  <c r="I143" i="43"/>
  <c r="A143" i="43"/>
  <c r="D144" i="43"/>
  <c r="E144" i="43"/>
  <c r="F144" i="43"/>
  <c r="H144" i="43"/>
  <c r="I144" i="43"/>
  <c r="A144" i="43"/>
  <c r="D145" i="43"/>
  <c r="E145" i="43"/>
  <c r="F145" i="43"/>
  <c r="H145" i="43"/>
  <c r="I145" i="43"/>
  <c r="A145" i="43"/>
  <c r="D146" i="43"/>
  <c r="E146" i="43"/>
  <c r="F146" i="43"/>
  <c r="H146" i="43"/>
  <c r="I146" i="43"/>
  <c r="A146" i="43"/>
  <c r="D147" i="43"/>
  <c r="E147" i="43"/>
  <c r="F147" i="43"/>
  <c r="H147" i="43"/>
  <c r="I147" i="43"/>
  <c r="A147" i="43"/>
  <c r="B148" i="43"/>
  <c r="J148" i="43"/>
  <c r="D148" i="43"/>
  <c r="E148" i="43"/>
  <c r="F148" i="43"/>
  <c r="G148" i="43"/>
  <c r="H148" i="43"/>
  <c r="I148" i="43"/>
  <c r="A148" i="43"/>
  <c r="D149" i="43"/>
  <c r="E149" i="43"/>
  <c r="F149" i="43"/>
  <c r="H149" i="43"/>
  <c r="I149" i="43"/>
  <c r="A149" i="43"/>
  <c r="B150" i="43"/>
  <c r="J150" i="43"/>
  <c r="D150" i="43"/>
  <c r="E150" i="43"/>
  <c r="F150" i="43"/>
  <c r="G150" i="43"/>
  <c r="H150" i="43"/>
  <c r="I150" i="43"/>
  <c r="A150" i="43"/>
  <c r="B151" i="43"/>
  <c r="J151" i="43"/>
  <c r="C151" i="43"/>
  <c r="D151" i="43"/>
  <c r="E151" i="43"/>
  <c r="F151" i="43"/>
  <c r="G151" i="43"/>
  <c r="H151" i="43"/>
  <c r="I151" i="43"/>
  <c r="A151" i="43"/>
  <c r="B152" i="43"/>
  <c r="J152" i="43"/>
  <c r="C152" i="43"/>
  <c r="D152" i="43"/>
  <c r="E152" i="43"/>
  <c r="F152" i="43"/>
  <c r="G152" i="43"/>
  <c r="H152" i="43"/>
  <c r="I152" i="43"/>
  <c r="A152" i="43"/>
  <c r="B153" i="43"/>
  <c r="J153" i="43"/>
  <c r="C153" i="43"/>
  <c r="D153" i="43"/>
  <c r="E153" i="43"/>
  <c r="F153" i="43"/>
  <c r="G153" i="43"/>
  <c r="H153" i="43"/>
  <c r="I153" i="43"/>
  <c r="A153" i="43"/>
  <c r="B154" i="43"/>
  <c r="J154" i="43"/>
  <c r="C154" i="43"/>
  <c r="D154" i="43"/>
  <c r="E154" i="43"/>
  <c r="F154" i="43"/>
  <c r="G154" i="43"/>
  <c r="H154" i="43"/>
  <c r="I154" i="43"/>
  <c r="A154" i="43"/>
  <c r="B155" i="43"/>
  <c r="J155" i="43"/>
  <c r="C155" i="43"/>
  <c r="D155" i="43"/>
  <c r="E155" i="43"/>
  <c r="F155" i="43"/>
  <c r="G155" i="43"/>
  <c r="H155" i="43"/>
  <c r="I155" i="43"/>
  <c r="A155" i="43"/>
  <c r="B156" i="43"/>
  <c r="J156" i="43"/>
  <c r="C156" i="43"/>
  <c r="D156" i="43"/>
  <c r="E156" i="43"/>
  <c r="F156" i="43"/>
  <c r="G156" i="43"/>
  <c r="H156" i="43"/>
  <c r="I156" i="43"/>
  <c r="A156" i="43"/>
  <c r="B157" i="43"/>
  <c r="J157" i="43"/>
  <c r="C157" i="43"/>
  <c r="D157" i="43"/>
  <c r="E157" i="43"/>
  <c r="F157" i="43"/>
  <c r="G157" i="43"/>
  <c r="H157" i="43"/>
  <c r="I157" i="43"/>
  <c r="A157" i="43"/>
  <c r="B158" i="43"/>
  <c r="J158" i="43"/>
  <c r="C158" i="43"/>
  <c r="D158" i="43"/>
  <c r="E158" i="43"/>
  <c r="F158" i="43"/>
  <c r="G158" i="43"/>
  <c r="H158" i="43"/>
  <c r="I158" i="43"/>
  <c r="A158" i="43"/>
  <c r="B159" i="43"/>
  <c r="J159" i="43"/>
  <c r="C159" i="43"/>
  <c r="D159" i="43"/>
  <c r="E159" i="43"/>
  <c r="F159" i="43"/>
  <c r="G159" i="43"/>
  <c r="H159" i="43"/>
  <c r="I159" i="43"/>
  <c r="A159" i="43"/>
  <c r="B160" i="43"/>
  <c r="J160" i="43"/>
  <c r="C160" i="43"/>
  <c r="D160" i="43"/>
  <c r="E160" i="43"/>
  <c r="F160" i="43"/>
  <c r="G160" i="43"/>
  <c r="H160" i="43"/>
  <c r="I160" i="43"/>
  <c r="A160" i="43"/>
  <c r="B161" i="43"/>
  <c r="J161" i="43"/>
  <c r="C161" i="43"/>
  <c r="D161" i="43"/>
  <c r="E161" i="43"/>
  <c r="F161" i="43"/>
  <c r="G161" i="43"/>
  <c r="H161" i="43"/>
  <c r="I161" i="43"/>
  <c r="A161" i="43"/>
  <c r="B162" i="43"/>
  <c r="J162" i="43"/>
  <c r="C162" i="43"/>
  <c r="D162" i="43"/>
  <c r="E162" i="43"/>
  <c r="F162" i="43"/>
  <c r="G162" i="43"/>
  <c r="H162" i="43"/>
  <c r="I162" i="43"/>
  <c r="A162" i="43"/>
  <c r="B163" i="43"/>
  <c r="J163" i="43"/>
  <c r="C163" i="43"/>
  <c r="D163" i="43"/>
  <c r="E163" i="43"/>
  <c r="F163" i="43"/>
  <c r="G163" i="43"/>
  <c r="H163" i="43"/>
  <c r="I163" i="43"/>
  <c r="A163" i="43"/>
  <c r="B164" i="43"/>
  <c r="J164" i="43"/>
  <c r="C164" i="43"/>
  <c r="D164" i="43"/>
  <c r="E164" i="43"/>
  <c r="F164" i="43"/>
  <c r="G164" i="43"/>
  <c r="H164" i="43"/>
  <c r="I164" i="43"/>
  <c r="A164" i="43"/>
  <c r="B165" i="43"/>
  <c r="J165" i="43"/>
  <c r="C165" i="43"/>
  <c r="D165" i="43"/>
  <c r="E165" i="43"/>
  <c r="F165" i="43"/>
  <c r="G165" i="43"/>
  <c r="H165" i="43"/>
  <c r="I165" i="43"/>
  <c r="A165" i="43"/>
  <c r="B166" i="43"/>
  <c r="J166" i="43"/>
  <c r="C166" i="43"/>
  <c r="D166" i="43"/>
  <c r="E166" i="43"/>
  <c r="F166" i="43"/>
  <c r="G166" i="43"/>
  <c r="H166" i="43"/>
  <c r="I166" i="43"/>
  <c r="A166" i="43"/>
  <c r="B167" i="43"/>
  <c r="J167" i="43"/>
  <c r="C167" i="43"/>
  <c r="D167" i="43"/>
  <c r="E167" i="43"/>
  <c r="F167" i="43"/>
  <c r="G167" i="43"/>
  <c r="H167" i="43"/>
  <c r="I167" i="43"/>
  <c r="A167" i="43"/>
  <c r="B168" i="43"/>
  <c r="J168" i="43"/>
  <c r="C168" i="43"/>
  <c r="D168" i="43"/>
  <c r="E168" i="43"/>
  <c r="F168" i="43"/>
  <c r="G168" i="43"/>
  <c r="H168" i="43"/>
  <c r="I168" i="43"/>
  <c r="A168" i="43"/>
  <c r="B169" i="43"/>
  <c r="J169" i="43"/>
  <c r="C169" i="43"/>
  <c r="D169" i="43"/>
  <c r="E169" i="43"/>
  <c r="F169" i="43"/>
  <c r="G169" i="43"/>
  <c r="H169" i="43"/>
  <c r="I169" i="43"/>
  <c r="A169" i="43"/>
  <c r="B170" i="43"/>
  <c r="J170" i="43"/>
  <c r="C170" i="43"/>
  <c r="D170" i="43"/>
  <c r="E170" i="43"/>
  <c r="F170" i="43"/>
  <c r="G170" i="43"/>
  <c r="H170" i="43"/>
  <c r="I170" i="43"/>
  <c r="A170" i="43"/>
  <c r="B171" i="43"/>
  <c r="J171" i="43"/>
  <c r="C171" i="43"/>
  <c r="D171" i="43"/>
  <c r="E171" i="43"/>
  <c r="F171" i="43"/>
  <c r="G171" i="43"/>
  <c r="H171" i="43"/>
  <c r="I171" i="43"/>
  <c r="A171" i="43"/>
  <c r="B172" i="43"/>
  <c r="J172" i="43"/>
  <c r="C172" i="43"/>
  <c r="D172" i="43"/>
  <c r="E172" i="43"/>
  <c r="F172" i="43"/>
  <c r="G172" i="43"/>
  <c r="H172" i="43"/>
  <c r="I172" i="43"/>
  <c r="A172" i="43"/>
  <c r="B173" i="43"/>
  <c r="J173" i="43"/>
  <c r="C173" i="43"/>
  <c r="D173" i="43"/>
  <c r="E173" i="43"/>
  <c r="F173" i="43"/>
  <c r="G173" i="43"/>
  <c r="H173" i="43"/>
  <c r="I173" i="43"/>
  <c r="A173" i="43"/>
  <c r="B174" i="43"/>
  <c r="J174" i="43"/>
  <c r="C174" i="43"/>
  <c r="D174" i="43"/>
  <c r="E174" i="43"/>
  <c r="F174" i="43"/>
  <c r="G174" i="43"/>
  <c r="H174" i="43"/>
  <c r="I174" i="43"/>
  <c r="A174" i="43"/>
  <c r="B175" i="43"/>
  <c r="J175" i="43"/>
  <c r="C175" i="43"/>
  <c r="D175" i="43"/>
  <c r="E175" i="43"/>
  <c r="F175" i="43"/>
  <c r="G175" i="43"/>
  <c r="H175" i="43"/>
  <c r="I175" i="43"/>
  <c r="A175" i="43"/>
  <c r="B176" i="43"/>
  <c r="J176" i="43"/>
  <c r="C176" i="43"/>
  <c r="D176" i="43"/>
  <c r="E176" i="43"/>
  <c r="F176" i="43"/>
  <c r="G176" i="43"/>
  <c r="H176" i="43"/>
  <c r="I176" i="43"/>
  <c r="A176" i="43"/>
  <c r="B177" i="43"/>
  <c r="J177" i="43"/>
  <c r="C177" i="43"/>
  <c r="D177" i="43"/>
  <c r="E177" i="43"/>
  <c r="F177" i="43"/>
  <c r="G177" i="43"/>
  <c r="H177" i="43"/>
  <c r="I177" i="43"/>
  <c r="A177" i="43"/>
  <c r="C138" i="43"/>
  <c r="D138" i="43"/>
  <c r="E138" i="43"/>
  <c r="F138" i="43"/>
  <c r="H138" i="43"/>
  <c r="I138" i="43"/>
  <c r="A138" i="43"/>
  <c r="D101" i="43"/>
  <c r="E101" i="43"/>
  <c r="F101" i="43"/>
  <c r="H101" i="43"/>
  <c r="I101" i="43"/>
  <c r="A101" i="43"/>
  <c r="D102" i="43"/>
  <c r="E102" i="43"/>
  <c r="F102" i="43"/>
  <c r="H102" i="43"/>
  <c r="I102" i="43"/>
  <c r="A102" i="43"/>
  <c r="D103" i="43"/>
  <c r="E103" i="43"/>
  <c r="F103" i="43"/>
  <c r="H103" i="43"/>
  <c r="I103" i="43"/>
  <c r="A103" i="43"/>
  <c r="D104" i="43"/>
  <c r="E104" i="43"/>
  <c r="F104" i="43"/>
  <c r="H104" i="43"/>
  <c r="I104" i="43"/>
  <c r="A104" i="43"/>
  <c r="D105" i="43"/>
  <c r="E105" i="43"/>
  <c r="F105" i="43"/>
  <c r="H105" i="43"/>
  <c r="I105" i="43"/>
  <c r="A105" i="43"/>
  <c r="D106" i="43"/>
  <c r="E106" i="43"/>
  <c r="F106" i="43"/>
  <c r="H106" i="43"/>
  <c r="I106" i="43"/>
  <c r="A106" i="43"/>
  <c r="D107" i="43"/>
  <c r="E107" i="43"/>
  <c r="F107" i="43"/>
  <c r="H107" i="43"/>
  <c r="I107" i="43"/>
  <c r="A107" i="43"/>
  <c r="D108" i="43"/>
  <c r="E108" i="43"/>
  <c r="F108" i="43"/>
  <c r="H108" i="43"/>
  <c r="I108" i="43"/>
  <c r="A108" i="43"/>
  <c r="D109" i="43"/>
  <c r="E109" i="43"/>
  <c r="F109" i="43"/>
  <c r="G109" i="43"/>
  <c r="H109" i="43"/>
  <c r="I109" i="43"/>
  <c r="A109" i="43"/>
  <c r="D110" i="43"/>
  <c r="E110" i="43"/>
  <c r="F110" i="43"/>
  <c r="H110" i="43"/>
  <c r="I110" i="43"/>
  <c r="A110" i="43"/>
  <c r="D111" i="43"/>
  <c r="E111" i="43"/>
  <c r="F111" i="43"/>
  <c r="G111" i="43"/>
  <c r="H111" i="43"/>
  <c r="I111" i="43"/>
  <c r="A111" i="43"/>
  <c r="D112" i="43"/>
  <c r="E112" i="43"/>
  <c r="F112" i="43"/>
  <c r="H112" i="43"/>
  <c r="I112" i="43"/>
  <c r="A112" i="43"/>
  <c r="B113" i="43"/>
  <c r="J113" i="43"/>
  <c r="C113" i="43"/>
  <c r="D113" i="43"/>
  <c r="E113" i="43"/>
  <c r="F113" i="43"/>
  <c r="G113" i="43"/>
  <c r="H113" i="43"/>
  <c r="I113" i="43"/>
  <c r="A113" i="43"/>
  <c r="B114" i="43"/>
  <c r="J114" i="43"/>
  <c r="C114" i="43"/>
  <c r="D114" i="43"/>
  <c r="E114" i="43"/>
  <c r="F114" i="43"/>
  <c r="G114" i="43"/>
  <c r="H114" i="43"/>
  <c r="I114" i="43"/>
  <c r="A114" i="43"/>
  <c r="B115" i="43"/>
  <c r="J115" i="43"/>
  <c r="C115" i="43"/>
  <c r="D115" i="43"/>
  <c r="E115" i="43"/>
  <c r="F115" i="43"/>
  <c r="G115" i="43"/>
  <c r="H115" i="43"/>
  <c r="I115" i="43"/>
  <c r="A115" i="43"/>
  <c r="B116" i="43"/>
  <c r="J116" i="43"/>
  <c r="C116" i="43"/>
  <c r="D116" i="43"/>
  <c r="E116" i="43"/>
  <c r="F116" i="43"/>
  <c r="G116" i="43"/>
  <c r="H116" i="43"/>
  <c r="I116" i="43"/>
  <c r="A116" i="43"/>
  <c r="B117" i="43"/>
  <c r="J117" i="43"/>
  <c r="C117" i="43"/>
  <c r="D117" i="43"/>
  <c r="E117" i="43"/>
  <c r="F117" i="43"/>
  <c r="G117" i="43"/>
  <c r="H117" i="43"/>
  <c r="I117" i="43"/>
  <c r="A117" i="43"/>
  <c r="B118" i="43"/>
  <c r="J118" i="43"/>
  <c r="C118" i="43"/>
  <c r="D118" i="43"/>
  <c r="E118" i="43"/>
  <c r="F118" i="43"/>
  <c r="G118" i="43"/>
  <c r="H118" i="43"/>
  <c r="I118" i="43"/>
  <c r="A118" i="43"/>
  <c r="B119" i="43"/>
  <c r="J119" i="43"/>
  <c r="C119" i="43"/>
  <c r="D119" i="43"/>
  <c r="E119" i="43"/>
  <c r="F119" i="43"/>
  <c r="G119" i="43"/>
  <c r="H119" i="43"/>
  <c r="I119" i="43"/>
  <c r="A119" i="43"/>
  <c r="B120" i="43"/>
  <c r="J120" i="43"/>
  <c r="C120" i="43"/>
  <c r="D120" i="43"/>
  <c r="E120" i="43"/>
  <c r="F120" i="43"/>
  <c r="G120" i="43"/>
  <c r="H120" i="43"/>
  <c r="I120" i="43"/>
  <c r="A120" i="43"/>
  <c r="B121" i="43"/>
  <c r="J121" i="43"/>
  <c r="C121" i="43"/>
  <c r="D121" i="43"/>
  <c r="E121" i="43"/>
  <c r="F121" i="43"/>
  <c r="G121" i="43"/>
  <c r="H121" i="43"/>
  <c r="I121" i="43"/>
  <c r="A121" i="43"/>
  <c r="B122" i="43"/>
  <c r="J122" i="43"/>
  <c r="C122" i="43"/>
  <c r="D122" i="43"/>
  <c r="E122" i="43"/>
  <c r="F122" i="43"/>
  <c r="G122" i="43"/>
  <c r="H122" i="43"/>
  <c r="I122" i="43"/>
  <c r="A122" i="43"/>
  <c r="B123" i="43"/>
  <c r="J123" i="43"/>
  <c r="C123" i="43"/>
  <c r="D123" i="43"/>
  <c r="E123" i="43"/>
  <c r="F123" i="43"/>
  <c r="G123" i="43"/>
  <c r="H123" i="43"/>
  <c r="I123" i="43"/>
  <c r="A123" i="43"/>
  <c r="B124" i="43"/>
  <c r="J124" i="43"/>
  <c r="C124" i="43"/>
  <c r="D124" i="43"/>
  <c r="E124" i="43"/>
  <c r="F124" i="43"/>
  <c r="G124" i="43"/>
  <c r="H124" i="43"/>
  <c r="I124" i="43"/>
  <c r="A124" i="43"/>
  <c r="B125" i="43"/>
  <c r="J125" i="43"/>
  <c r="C125" i="43"/>
  <c r="D125" i="43"/>
  <c r="E125" i="43"/>
  <c r="F125" i="43"/>
  <c r="G125" i="43"/>
  <c r="H125" i="43"/>
  <c r="I125" i="43"/>
  <c r="A125" i="43"/>
  <c r="B126" i="43"/>
  <c r="J126" i="43"/>
  <c r="C126" i="43"/>
  <c r="D126" i="43"/>
  <c r="E126" i="43"/>
  <c r="F126" i="43"/>
  <c r="G126" i="43"/>
  <c r="H126" i="43"/>
  <c r="I126" i="43"/>
  <c r="A126" i="43"/>
  <c r="B127" i="43"/>
  <c r="J127" i="43"/>
  <c r="C127" i="43"/>
  <c r="D127" i="43"/>
  <c r="E127" i="43"/>
  <c r="F127" i="43"/>
  <c r="G127" i="43"/>
  <c r="H127" i="43"/>
  <c r="I127" i="43"/>
  <c r="A127" i="43"/>
  <c r="B128" i="43"/>
  <c r="J128" i="43"/>
  <c r="C128" i="43"/>
  <c r="D128" i="43"/>
  <c r="E128" i="43"/>
  <c r="F128" i="43"/>
  <c r="G128" i="43"/>
  <c r="H128" i="43"/>
  <c r="I128" i="43"/>
  <c r="A128" i="43"/>
  <c r="B129" i="43"/>
  <c r="J129" i="43"/>
  <c r="C129" i="43"/>
  <c r="D129" i="43"/>
  <c r="E129" i="43"/>
  <c r="F129" i="43"/>
  <c r="G129" i="43"/>
  <c r="H129" i="43"/>
  <c r="I129" i="43"/>
  <c r="A129" i="43"/>
  <c r="B130" i="43"/>
  <c r="J130" i="43"/>
  <c r="C130" i="43"/>
  <c r="D130" i="43"/>
  <c r="E130" i="43"/>
  <c r="F130" i="43"/>
  <c r="G130" i="43"/>
  <c r="H130" i="43"/>
  <c r="I130" i="43"/>
  <c r="A130" i="43"/>
  <c r="B131" i="43"/>
  <c r="J131" i="43"/>
  <c r="C131" i="43"/>
  <c r="D131" i="43"/>
  <c r="E131" i="43"/>
  <c r="F131" i="43"/>
  <c r="G131" i="43"/>
  <c r="H131" i="43"/>
  <c r="I131" i="43"/>
  <c r="A131" i="43"/>
  <c r="B132" i="43"/>
  <c r="J132" i="43"/>
  <c r="C132" i="43"/>
  <c r="D132" i="43"/>
  <c r="E132" i="43"/>
  <c r="F132" i="43"/>
  <c r="G132" i="43"/>
  <c r="H132" i="43"/>
  <c r="I132" i="43"/>
  <c r="A132" i="43"/>
  <c r="B133" i="43"/>
  <c r="J133" i="43"/>
  <c r="C133" i="43"/>
  <c r="D133" i="43"/>
  <c r="E133" i="43"/>
  <c r="F133" i="43"/>
  <c r="G133" i="43"/>
  <c r="H133" i="43"/>
  <c r="I133" i="43"/>
  <c r="A133" i="43"/>
  <c r="B134" i="43"/>
  <c r="J134" i="43"/>
  <c r="C134" i="43"/>
  <c r="D134" i="43"/>
  <c r="E134" i="43"/>
  <c r="F134" i="43"/>
  <c r="G134" i="43"/>
  <c r="H134" i="43"/>
  <c r="I134" i="43"/>
  <c r="A134" i="43"/>
  <c r="B135" i="43"/>
  <c r="J135" i="43"/>
  <c r="C135" i="43"/>
  <c r="D135" i="43"/>
  <c r="E135" i="43"/>
  <c r="F135" i="43"/>
  <c r="G135" i="43"/>
  <c r="H135" i="43"/>
  <c r="I135" i="43"/>
  <c r="A135" i="43"/>
  <c r="B136" i="43"/>
  <c r="J136" i="43"/>
  <c r="C136" i="43"/>
  <c r="D136" i="43"/>
  <c r="E136" i="43"/>
  <c r="F136" i="43"/>
  <c r="G136" i="43"/>
  <c r="H136" i="43"/>
  <c r="I136" i="43"/>
  <c r="A136" i="43"/>
  <c r="B137" i="43"/>
  <c r="J137" i="43"/>
  <c r="C137" i="43"/>
  <c r="D137" i="43"/>
  <c r="E137" i="43"/>
  <c r="F137" i="43"/>
  <c r="G137" i="43"/>
  <c r="H137" i="43"/>
  <c r="I137" i="43"/>
  <c r="A137" i="43"/>
  <c r="C100" i="43"/>
  <c r="D100" i="43"/>
  <c r="E100" i="43"/>
  <c r="F100" i="43"/>
  <c r="H100" i="43"/>
  <c r="I100" i="43"/>
  <c r="A100" i="43"/>
  <c r="D37" i="43"/>
  <c r="E37" i="43"/>
  <c r="F37" i="43"/>
  <c r="H37" i="43"/>
  <c r="I37" i="43"/>
  <c r="A37" i="43"/>
  <c r="D38" i="43"/>
  <c r="E38" i="43"/>
  <c r="F38" i="43"/>
  <c r="H38" i="43"/>
  <c r="I38" i="43"/>
  <c r="A38" i="43"/>
  <c r="D39" i="43"/>
  <c r="E39" i="43"/>
  <c r="F39" i="43"/>
  <c r="H39" i="43"/>
  <c r="I39" i="43"/>
  <c r="A39" i="43"/>
  <c r="B40" i="43"/>
  <c r="J40" i="43"/>
  <c r="C40" i="43"/>
  <c r="D40" i="43"/>
  <c r="E40" i="43"/>
  <c r="F40" i="43"/>
  <c r="G40" i="43"/>
  <c r="H40" i="43"/>
  <c r="I40" i="43"/>
  <c r="A40" i="43"/>
  <c r="D41" i="43"/>
  <c r="E41" i="43"/>
  <c r="F41" i="43"/>
  <c r="H41" i="43"/>
  <c r="I41" i="43"/>
  <c r="A41" i="43"/>
  <c r="B42" i="43"/>
  <c r="J42" i="43"/>
  <c r="D42" i="43"/>
  <c r="E42" i="43"/>
  <c r="F42" i="43"/>
  <c r="H42" i="43"/>
  <c r="I42" i="43"/>
  <c r="A42" i="43"/>
  <c r="B43" i="43"/>
  <c r="J43" i="43"/>
  <c r="D43" i="43"/>
  <c r="E43" i="43"/>
  <c r="F43" i="43"/>
  <c r="H43" i="43"/>
  <c r="I43" i="43"/>
  <c r="A43" i="43"/>
  <c r="B44" i="43"/>
  <c r="J44" i="43"/>
  <c r="C44" i="43"/>
  <c r="D44" i="43"/>
  <c r="E44" i="43"/>
  <c r="F44" i="43"/>
  <c r="G44" i="43"/>
  <c r="H44" i="43"/>
  <c r="I44" i="43"/>
  <c r="A44" i="43"/>
  <c r="B45" i="43"/>
  <c r="J45" i="43"/>
  <c r="C45" i="43"/>
  <c r="D45" i="43"/>
  <c r="E45" i="43"/>
  <c r="F45" i="43"/>
  <c r="G45" i="43"/>
  <c r="H45" i="43"/>
  <c r="I45" i="43"/>
  <c r="A45" i="43"/>
  <c r="B46" i="43"/>
  <c r="J46" i="43"/>
  <c r="C46" i="43"/>
  <c r="D46" i="43"/>
  <c r="E46" i="43"/>
  <c r="F46" i="43"/>
  <c r="G46" i="43"/>
  <c r="H46" i="43"/>
  <c r="I46" i="43"/>
  <c r="A46" i="43"/>
  <c r="B47" i="43"/>
  <c r="J47" i="43"/>
  <c r="C47" i="43"/>
  <c r="D47" i="43"/>
  <c r="E47" i="43"/>
  <c r="F47" i="43"/>
  <c r="G47" i="43"/>
  <c r="H47" i="43"/>
  <c r="I47" i="43"/>
  <c r="A47" i="43"/>
  <c r="B48" i="43"/>
  <c r="J48" i="43"/>
  <c r="C48" i="43"/>
  <c r="D48" i="43"/>
  <c r="E48" i="43"/>
  <c r="F48" i="43"/>
  <c r="G48" i="43"/>
  <c r="H48" i="43"/>
  <c r="I48" i="43"/>
  <c r="A48" i="43"/>
  <c r="B49" i="43"/>
  <c r="J49" i="43"/>
  <c r="C49" i="43"/>
  <c r="D49" i="43"/>
  <c r="E49" i="43"/>
  <c r="F49" i="43"/>
  <c r="G49" i="43"/>
  <c r="H49" i="43"/>
  <c r="I49" i="43"/>
  <c r="A49" i="43"/>
  <c r="B50" i="43"/>
  <c r="J50" i="43"/>
  <c r="C50" i="43"/>
  <c r="D50" i="43"/>
  <c r="E50" i="43"/>
  <c r="F50" i="43"/>
  <c r="G50" i="43"/>
  <c r="H50" i="43"/>
  <c r="I50" i="43"/>
  <c r="A50" i="43"/>
  <c r="B51" i="43"/>
  <c r="J51" i="43"/>
  <c r="C51" i="43"/>
  <c r="D51" i="43"/>
  <c r="E51" i="43"/>
  <c r="F51" i="43"/>
  <c r="G51" i="43"/>
  <c r="H51" i="43"/>
  <c r="I51" i="43"/>
  <c r="A51" i="43"/>
  <c r="B52" i="43"/>
  <c r="J52" i="43"/>
  <c r="C52" i="43"/>
  <c r="D52" i="43"/>
  <c r="E52" i="43"/>
  <c r="F52" i="43"/>
  <c r="G52" i="43"/>
  <c r="H52" i="43"/>
  <c r="I52" i="43"/>
  <c r="A52" i="43"/>
  <c r="B53" i="43"/>
  <c r="J53" i="43"/>
  <c r="C53" i="43"/>
  <c r="D53" i="43"/>
  <c r="E53" i="43"/>
  <c r="F53" i="43"/>
  <c r="G53" i="43"/>
  <c r="H53" i="43"/>
  <c r="I53" i="43"/>
  <c r="A53" i="43"/>
  <c r="B54" i="43"/>
  <c r="J54" i="43"/>
  <c r="C54" i="43"/>
  <c r="D54" i="43"/>
  <c r="E54" i="43"/>
  <c r="F54" i="43"/>
  <c r="G54" i="43"/>
  <c r="H54" i="43"/>
  <c r="I54" i="43"/>
  <c r="A54" i="43"/>
  <c r="B55" i="43"/>
  <c r="J55" i="43"/>
  <c r="C55" i="43"/>
  <c r="D55" i="43"/>
  <c r="E55" i="43"/>
  <c r="F55" i="43"/>
  <c r="G55" i="43"/>
  <c r="H55" i="43"/>
  <c r="I55" i="43"/>
  <c r="A55" i="43"/>
  <c r="B56" i="43"/>
  <c r="J56" i="43"/>
  <c r="C56" i="43"/>
  <c r="D56" i="43"/>
  <c r="E56" i="43"/>
  <c r="F56" i="43"/>
  <c r="G56" i="43"/>
  <c r="H56" i="43"/>
  <c r="I56" i="43"/>
  <c r="A56" i="43"/>
  <c r="B57" i="43"/>
  <c r="J57" i="43"/>
  <c r="C57" i="43"/>
  <c r="D57" i="43"/>
  <c r="E57" i="43"/>
  <c r="F57" i="43"/>
  <c r="G57" i="43"/>
  <c r="H57" i="43"/>
  <c r="I57" i="43"/>
  <c r="A57" i="43"/>
  <c r="B58" i="43"/>
  <c r="J58" i="43"/>
  <c r="C58" i="43"/>
  <c r="D58" i="43"/>
  <c r="E58" i="43"/>
  <c r="F58" i="43"/>
  <c r="G58" i="43"/>
  <c r="H58" i="43"/>
  <c r="I58" i="43"/>
  <c r="A58" i="43"/>
  <c r="B59" i="43"/>
  <c r="J59" i="43"/>
  <c r="C59" i="43"/>
  <c r="D59" i="43"/>
  <c r="E59" i="43"/>
  <c r="F59" i="43"/>
  <c r="G59" i="43"/>
  <c r="H59" i="43"/>
  <c r="I59" i="43"/>
  <c r="A59" i="43"/>
  <c r="B60" i="43"/>
  <c r="J60" i="43"/>
  <c r="C60" i="43"/>
  <c r="D60" i="43"/>
  <c r="E60" i="43"/>
  <c r="F60" i="43"/>
  <c r="G60" i="43"/>
  <c r="H60" i="43"/>
  <c r="I60" i="43"/>
  <c r="A60" i="43"/>
  <c r="B61" i="43"/>
  <c r="J61" i="43"/>
  <c r="C61" i="43"/>
  <c r="D61" i="43"/>
  <c r="E61" i="43"/>
  <c r="F61" i="43"/>
  <c r="G61" i="43"/>
  <c r="H61" i="43"/>
  <c r="I61" i="43"/>
  <c r="A61" i="43"/>
  <c r="B62" i="43"/>
  <c r="J62" i="43"/>
  <c r="C62" i="43"/>
  <c r="D62" i="43"/>
  <c r="E62" i="43"/>
  <c r="F62" i="43"/>
  <c r="G62" i="43"/>
  <c r="H62" i="43"/>
  <c r="I62" i="43"/>
  <c r="A62" i="43"/>
  <c r="B63" i="43"/>
  <c r="J63" i="43"/>
  <c r="C63" i="43"/>
  <c r="D63" i="43"/>
  <c r="E63" i="43"/>
  <c r="F63" i="43"/>
  <c r="G63" i="43"/>
  <c r="H63" i="43"/>
  <c r="I63" i="43"/>
  <c r="A63" i="43"/>
  <c r="B64" i="43"/>
  <c r="J64" i="43"/>
  <c r="C64" i="43"/>
  <c r="D64" i="43"/>
  <c r="E64" i="43"/>
  <c r="F64" i="43"/>
  <c r="G64" i="43"/>
  <c r="H64" i="43"/>
  <c r="I64" i="43"/>
  <c r="A64" i="43"/>
  <c r="B65" i="43"/>
  <c r="J65" i="43"/>
  <c r="C65" i="43"/>
  <c r="D65" i="43"/>
  <c r="E65" i="43"/>
  <c r="F65" i="43"/>
  <c r="G65" i="43"/>
  <c r="H65" i="43"/>
  <c r="I65" i="43"/>
  <c r="A65" i="43"/>
  <c r="B66" i="43"/>
  <c r="J66" i="43"/>
  <c r="C66" i="43"/>
  <c r="D66" i="43"/>
  <c r="E66" i="43"/>
  <c r="F66" i="43"/>
  <c r="G66" i="43"/>
  <c r="H66" i="43"/>
  <c r="I66" i="43"/>
  <c r="A66" i="43"/>
  <c r="B67" i="43"/>
  <c r="J67" i="43"/>
  <c r="C67" i="43"/>
  <c r="D67" i="43"/>
  <c r="E67" i="43"/>
  <c r="F67" i="43"/>
  <c r="G67" i="43"/>
  <c r="H67" i="43"/>
  <c r="I67" i="43"/>
  <c r="A67" i="43"/>
  <c r="B68" i="43"/>
  <c r="J68" i="43"/>
  <c r="C68" i="43"/>
  <c r="D68" i="43"/>
  <c r="E68" i="43"/>
  <c r="F68" i="43"/>
  <c r="G68" i="43"/>
  <c r="H68" i="43"/>
  <c r="I68" i="43"/>
  <c r="A68" i="43"/>
  <c r="B69" i="43"/>
  <c r="J69" i="43"/>
  <c r="C69" i="43"/>
  <c r="D69" i="43"/>
  <c r="E69" i="43"/>
  <c r="F69" i="43"/>
  <c r="G69" i="43"/>
  <c r="H69" i="43"/>
  <c r="I69" i="43"/>
  <c r="A69" i="43"/>
  <c r="B70" i="43"/>
  <c r="J70" i="43"/>
  <c r="C70" i="43"/>
  <c r="D70" i="43"/>
  <c r="E70" i="43"/>
  <c r="F70" i="43"/>
  <c r="G70" i="43"/>
  <c r="H70" i="43"/>
  <c r="I70" i="43"/>
  <c r="A70" i="43"/>
  <c r="B71" i="43"/>
  <c r="J71" i="43"/>
  <c r="C71" i="43"/>
  <c r="D71" i="43"/>
  <c r="E71" i="43"/>
  <c r="F71" i="43"/>
  <c r="G71" i="43"/>
  <c r="H71" i="43"/>
  <c r="I71" i="43"/>
  <c r="A71" i="43"/>
  <c r="B72" i="43"/>
  <c r="J72" i="43"/>
  <c r="C72" i="43"/>
  <c r="D72" i="43"/>
  <c r="E72" i="43"/>
  <c r="F72" i="43"/>
  <c r="G72" i="43"/>
  <c r="H72" i="43"/>
  <c r="I72" i="43"/>
  <c r="A72" i="43"/>
  <c r="B73" i="43"/>
  <c r="J73" i="43"/>
  <c r="C73" i="43"/>
  <c r="D73" i="43"/>
  <c r="E73" i="43"/>
  <c r="F73" i="43"/>
  <c r="G73" i="43"/>
  <c r="H73" i="43"/>
  <c r="I73" i="43"/>
  <c r="A73" i="43"/>
  <c r="B74" i="43"/>
  <c r="J74" i="43"/>
  <c r="C74" i="43"/>
  <c r="D74" i="43"/>
  <c r="E74" i="43"/>
  <c r="F74" i="43"/>
  <c r="G74" i="43"/>
  <c r="H74" i="43"/>
  <c r="I74" i="43"/>
  <c r="A74" i="43"/>
  <c r="B75" i="43"/>
  <c r="J75" i="43"/>
  <c r="C75" i="43"/>
  <c r="D75" i="43"/>
  <c r="E75" i="43"/>
  <c r="F75" i="43"/>
  <c r="G75" i="43"/>
  <c r="H75" i="43"/>
  <c r="I75" i="43"/>
  <c r="A75" i="43"/>
  <c r="B76" i="43"/>
  <c r="J76" i="43"/>
  <c r="C76" i="43"/>
  <c r="D76" i="43"/>
  <c r="E76" i="43"/>
  <c r="F76" i="43"/>
  <c r="G76" i="43"/>
  <c r="H76" i="43"/>
  <c r="I76" i="43"/>
  <c r="A76" i="43"/>
  <c r="B77" i="43"/>
  <c r="J77" i="43"/>
  <c r="C77" i="43"/>
  <c r="D77" i="43"/>
  <c r="E77" i="43"/>
  <c r="F77" i="43"/>
  <c r="G77" i="43"/>
  <c r="H77" i="43"/>
  <c r="I77" i="43"/>
  <c r="A77" i="43"/>
  <c r="B78" i="43"/>
  <c r="J78" i="43"/>
  <c r="C78" i="43"/>
  <c r="D78" i="43"/>
  <c r="E78" i="43"/>
  <c r="F78" i="43"/>
  <c r="G78" i="43"/>
  <c r="H78" i="43"/>
  <c r="I78" i="43"/>
  <c r="A78" i="43"/>
  <c r="B79" i="43"/>
  <c r="J79" i="43"/>
  <c r="C79" i="43"/>
  <c r="D79" i="43"/>
  <c r="E79" i="43"/>
  <c r="F79" i="43"/>
  <c r="G79" i="43"/>
  <c r="H79" i="43"/>
  <c r="I79" i="43"/>
  <c r="A79" i="43"/>
  <c r="B80" i="43"/>
  <c r="J80" i="43"/>
  <c r="C80" i="43"/>
  <c r="D80" i="43"/>
  <c r="E80" i="43"/>
  <c r="F80" i="43"/>
  <c r="G80" i="43"/>
  <c r="H80" i="43"/>
  <c r="I80" i="43"/>
  <c r="A80" i="43"/>
  <c r="B81" i="43"/>
  <c r="J81" i="43"/>
  <c r="C81" i="43"/>
  <c r="D81" i="43"/>
  <c r="E81" i="43"/>
  <c r="F81" i="43"/>
  <c r="G81" i="43"/>
  <c r="H81" i="43"/>
  <c r="I81" i="43"/>
  <c r="A81" i="43"/>
  <c r="B82" i="43"/>
  <c r="J82" i="43"/>
  <c r="C82" i="43"/>
  <c r="D82" i="43"/>
  <c r="E82" i="43"/>
  <c r="F82" i="43"/>
  <c r="G82" i="43"/>
  <c r="H82" i="43"/>
  <c r="I82" i="43"/>
  <c r="A82" i="43"/>
  <c r="B83" i="43"/>
  <c r="J83" i="43"/>
  <c r="C83" i="43"/>
  <c r="D83" i="43"/>
  <c r="E83" i="43"/>
  <c r="F83" i="43"/>
  <c r="G83" i="43"/>
  <c r="H83" i="43"/>
  <c r="I83" i="43"/>
  <c r="A83" i="43"/>
  <c r="B84" i="43"/>
  <c r="J84" i="43"/>
  <c r="C84" i="43"/>
  <c r="D84" i="43"/>
  <c r="E84" i="43"/>
  <c r="F84" i="43"/>
  <c r="G84" i="43"/>
  <c r="H84" i="43"/>
  <c r="I84" i="43"/>
  <c r="A84" i="43"/>
  <c r="B85" i="43"/>
  <c r="J85" i="43"/>
  <c r="C85" i="43"/>
  <c r="D85" i="43"/>
  <c r="E85" i="43"/>
  <c r="F85" i="43"/>
  <c r="G85" i="43"/>
  <c r="H85" i="43"/>
  <c r="I85" i="43"/>
  <c r="A85" i="43"/>
  <c r="B86" i="43"/>
  <c r="J86" i="43"/>
  <c r="C86" i="43"/>
  <c r="D86" i="43"/>
  <c r="E86" i="43"/>
  <c r="F86" i="43"/>
  <c r="G86" i="43"/>
  <c r="H86" i="43"/>
  <c r="I86" i="43"/>
  <c r="A86" i="43"/>
  <c r="B87" i="43"/>
  <c r="J87" i="43"/>
  <c r="C87" i="43"/>
  <c r="D87" i="43"/>
  <c r="E87" i="43"/>
  <c r="F87" i="43"/>
  <c r="G87" i="43"/>
  <c r="H87" i="43"/>
  <c r="I87" i="43"/>
  <c r="A87" i="43"/>
  <c r="B88" i="43"/>
  <c r="J88" i="43"/>
  <c r="C88" i="43"/>
  <c r="D88" i="43"/>
  <c r="E88" i="43"/>
  <c r="F88" i="43"/>
  <c r="G88" i="43"/>
  <c r="H88" i="43"/>
  <c r="I88" i="43"/>
  <c r="A88" i="43"/>
  <c r="B89" i="43"/>
  <c r="J89" i="43"/>
  <c r="C89" i="43"/>
  <c r="D89" i="43"/>
  <c r="E89" i="43"/>
  <c r="F89" i="43"/>
  <c r="G89" i="43"/>
  <c r="H89" i="43"/>
  <c r="I89" i="43"/>
  <c r="A89" i="43"/>
  <c r="B90" i="43"/>
  <c r="J90" i="43"/>
  <c r="C90" i="43"/>
  <c r="D90" i="43"/>
  <c r="E90" i="43"/>
  <c r="F90" i="43"/>
  <c r="G90" i="43"/>
  <c r="H90" i="43"/>
  <c r="I90" i="43"/>
  <c r="A90" i="43"/>
  <c r="B91" i="43"/>
  <c r="J91" i="43"/>
  <c r="C91" i="43"/>
  <c r="D91" i="43"/>
  <c r="E91" i="43"/>
  <c r="F91" i="43"/>
  <c r="G91" i="43"/>
  <c r="H91" i="43"/>
  <c r="I91" i="43"/>
  <c r="A91" i="43"/>
  <c r="B92" i="43"/>
  <c r="J92" i="43"/>
  <c r="C92" i="43"/>
  <c r="D92" i="43"/>
  <c r="E92" i="43"/>
  <c r="F92" i="43"/>
  <c r="G92" i="43"/>
  <c r="H92" i="43"/>
  <c r="I92" i="43"/>
  <c r="A92" i="43"/>
  <c r="B93" i="43"/>
  <c r="J93" i="43"/>
  <c r="C93" i="43"/>
  <c r="D93" i="43"/>
  <c r="E93" i="43"/>
  <c r="F93" i="43"/>
  <c r="G93" i="43"/>
  <c r="H93" i="43"/>
  <c r="I93" i="43"/>
  <c r="A93" i="43"/>
  <c r="B94" i="43"/>
  <c r="J94" i="43"/>
  <c r="C94" i="43"/>
  <c r="D94" i="43"/>
  <c r="E94" i="43"/>
  <c r="F94" i="43"/>
  <c r="G94" i="43"/>
  <c r="H94" i="43"/>
  <c r="I94" i="43"/>
  <c r="A94" i="43"/>
  <c r="B95" i="43"/>
  <c r="J95" i="43"/>
  <c r="C95" i="43"/>
  <c r="D95" i="43"/>
  <c r="E95" i="43"/>
  <c r="F95" i="43"/>
  <c r="G95" i="43"/>
  <c r="H95" i="43"/>
  <c r="I95" i="43"/>
  <c r="A95" i="43"/>
  <c r="B96" i="43"/>
  <c r="J96" i="43"/>
  <c r="C96" i="43"/>
  <c r="D96" i="43"/>
  <c r="E96" i="43"/>
  <c r="F96" i="43"/>
  <c r="G96" i="43"/>
  <c r="H96" i="43"/>
  <c r="I96" i="43"/>
  <c r="A96" i="43"/>
  <c r="B97" i="43"/>
  <c r="J97" i="43"/>
  <c r="C97" i="43"/>
  <c r="D97" i="43"/>
  <c r="E97" i="43"/>
  <c r="F97" i="43"/>
  <c r="G97" i="43"/>
  <c r="H97" i="43"/>
  <c r="I97" i="43"/>
  <c r="A97" i="43"/>
  <c r="B98" i="43"/>
  <c r="J98" i="43"/>
  <c r="C98" i="43"/>
  <c r="D98" i="43"/>
  <c r="E98" i="43"/>
  <c r="F98" i="43"/>
  <c r="G98" i="43"/>
  <c r="H98" i="43"/>
  <c r="I98" i="43"/>
  <c r="A98" i="43"/>
  <c r="B99" i="43"/>
  <c r="J99" i="43"/>
  <c r="C99" i="43"/>
  <c r="D99" i="43"/>
  <c r="E99" i="43"/>
  <c r="F99" i="43"/>
  <c r="G99" i="43"/>
  <c r="H99" i="43"/>
  <c r="I99" i="43"/>
  <c r="A99" i="43"/>
  <c r="C36" i="43"/>
  <c r="D36" i="43"/>
  <c r="E36" i="43"/>
  <c r="F36" i="43"/>
  <c r="H36" i="43"/>
  <c r="I36" i="43"/>
  <c r="A36" i="43"/>
  <c r="B220" i="43"/>
  <c r="J220" i="43"/>
  <c r="G220" i="43"/>
  <c r="B221" i="43"/>
  <c r="J221" i="43"/>
  <c r="G221" i="43"/>
  <c r="B222" i="43"/>
  <c r="J222" i="43"/>
  <c r="G222" i="43"/>
  <c r="C316" i="43"/>
  <c r="C140" i="43"/>
  <c r="C37" i="43"/>
  <c r="C179" i="43"/>
  <c r="C180" i="43"/>
  <c r="G219" i="43"/>
  <c r="B219" i="43"/>
  <c r="J219" i="43"/>
  <c r="G218" i="43"/>
  <c r="B218" i="43"/>
  <c r="J218" i="43"/>
  <c r="G217" i="43"/>
  <c r="B217" i="43"/>
  <c r="J217" i="43"/>
  <c r="G292" i="43"/>
  <c r="B292" i="43"/>
  <c r="J292" i="43"/>
  <c r="G291" i="43"/>
  <c r="B291" i="43"/>
  <c r="J291" i="43"/>
  <c r="G290" i="43"/>
  <c r="B290" i="43"/>
  <c r="J290" i="43"/>
  <c r="G289" i="43"/>
  <c r="B289" i="43"/>
  <c r="J289" i="43"/>
  <c r="G288" i="43"/>
  <c r="B288" i="43"/>
  <c r="J288" i="43"/>
  <c r="G287" i="43"/>
  <c r="B287" i="43"/>
  <c r="J287" i="43"/>
  <c r="G286" i="43"/>
  <c r="B286" i="43"/>
  <c r="J286" i="43"/>
  <c r="G285" i="43"/>
  <c r="B285" i="43"/>
  <c r="J285" i="43"/>
  <c r="G284" i="43"/>
  <c r="B284" i="43"/>
  <c r="J284" i="43"/>
  <c r="G324" i="43"/>
  <c r="B324" i="43"/>
  <c r="J324" i="43"/>
  <c r="G387" i="43"/>
  <c r="B387" i="43"/>
  <c r="J387" i="43"/>
  <c r="G283" i="43"/>
  <c r="B283" i="43"/>
  <c r="J283" i="43"/>
  <c r="G282" i="43"/>
  <c r="B282" i="43"/>
  <c r="J282" i="43"/>
  <c r="G281" i="43"/>
  <c r="B281" i="43"/>
  <c r="J281" i="43"/>
  <c r="B210" i="43"/>
  <c r="J210" i="43"/>
  <c r="G210" i="43"/>
  <c r="B211" i="43"/>
  <c r="J211" i="43"/>
  <c r="G211" i="43"/>
  <c r="B212" i="43"/>
  <c r="J212" i="43"/>
  <c r="G212" i="43"/>
  <c r="B213" i="43"/>
  <c r="J213" i="43"/>
  <c r="G213" i="43"/>
  <c r="B214" i="43"/>
  <c r="J214" i="43"/>
  <c r="G214" i="43"/>
  <c r="B215" i="43"/>
  <c r="J215" i="43"/>
  <c r="G215" i="43"/>
  <c r="B216" i="43"/>
  <c r="J216" i="43"/>
  <c r="G216" i="43"/>
  <c r="B200" i="43"/>
  <c r="J200" i="43"/>
  <c r="G200" i="43"/>
  <c r="B201" i="43"/>
  <c r="J201" i="43"/>
  <c r="G201" i="43"/>
  <c r="B202" i="43"/>
  <c r="J202" i="43"/>
  <c r="G202" i="43"/>
  <c r="B203" i="43"/>
  <c r="J203" i="43"/>
  <c r="G203" i="43"/>
  <c r="B204" i="43"/>
  <c r="J204" i="43"/>
  <c r="G204" i="43"/>
  <c r="B205" i="43"/>
  <c r="J205" i="43"/>
  <c r="G205" i="43"/>
  <c r="B206" i="43"/>
  <c r="J206" i="43"/>
  <c r="G206" i="43"/>
  <c r="B207" i="43"/>
  <c r="J207" i="43"/>
  <c r="G207" i="43"/>
  <c r="B208" i="43"/>
  <c r="J208" i="43"/>
  <c r="G208" i="43"/>
  <c r="B209" i="43"/>
  <c r="J209" i="43"/>
  <c r="G209" i="43"/>
  <c r="B188" i="43"/>
  <c r="J188" i="43"/>
  <c r="G188" i="43"/>
  <c r="B189" i="43"/>
  <c r="J189" i="43"/>
  <c r="G189" i="43"/>
  <c r="B190" i="43"/>
  <c r="J190" i="43"/>
  <c r="G190" i="43"/>
  <c r="B191" i="43"/>
  <c r="J191" i="43"/>
  <c r="G191" i="43"/>
  <c r="B192" i="43"/>
  <c r="J192" i="43"/>
  <c r="G192" i="43"/>
  <c r="B193" i="43"/>
  <c r="J193" i="43"/>
  <c r="G193" i="43"/>
  <c r="B194" i="43"/>
  <c r="J194" i="43"/>
  <c r="G194" i="43"/>
  <c r="B195" i="43"/>
  <c r="J195" i="43"/>
  <c r="G195" i="43"/>
  <c r="B196" i="43"/>
  <c r="J196" i="43"/>
  <c r="G196" i="43"/>
  <c r="B197" i="43"/>
  <c r="J197" i="43"/>
  <c r="G197" i="43"/>
  <c r="B198" i="43"/>
  <c r="J198" i="43"/>
  <c r="G198" i="43"/>
  <c r="B199" i="43"/>
  <c r="J199" i="43"/>
  <c r="G199" i="43"/>
  <c r="B182" i="43"/>
  <c r="J182" i="43"/>
  <c r="G182" i="43"/>
  <c r="B183" i="43"/>
  <c r="J183" i="43"/>
  <c r="G183" i="43"/>
  <c r="B184" i="43"/>
  <c r="J184" i="43"/>
  <c r="G184" i="43"/>
  <c r="B185" i="43"/>
  <c r="J185" i="43"/>
  <c r="G185" i="43"/>
  <c r="B186" i="43"/>
  <c r="J186" i="43"/>
  <c r="G186" i="43"/>
  <c r="B187" i="43"/>
  <c r="J187" i="43"/>
  <c r="G187" i="43"/>
  <c r="G351" i="43"/>
  <c r="B351" i="43"/>
  <c r="J351" i="43"/>
  <c r="G350" i="43"/>
  <c r="B350" i="43"/>
  <c r="J350" i="43"/>
  <c r="G349" i="43"/>
  <c r="B349" i="43"/>
  <c r="J349" i="43"/>
  <c r="G348" i="43"/>
  <c r="B348" i="43"/>
  <c r="J348" i="43"/>
  <c r="G323" i="43"/>
  <c r="B323" i="43"/>
  <c r="J323" i="43"/>
  <c r="G322" i="43"/>
  <c r="B322" i="43"/>
  <c r="J322" i="43"/>
  <c r="G321" i="43"/>
  <c r="B321" i="43"/>
  <c r="J321" i="43"/>
  <c r="G320" i="43"/>
  <c r="B320" i="43"/>
  <c r="J320" i="43"/>
  <c r="G319" i="43"/>
  <c r="B319" i="43"/>
  <c r="J319" i="43"/>
  <c r="G318" i="43"/>
  <c r="B318" i="43"/>
  <c r="J318" i="43"/>
  <c r="G317" i="43"/>
  <c r="B317" i="43"/>
  <c r="J317" i="43"/>
  <c r="G316" i="43"/>
  <c r="B316" i="43"/>
  <c r="J316" i="43"/>
  <c r="B315" i="43"/>
  <c r="J315" i="43"/>
  <c r="G314" i="43"/>
  <c r="B314" i="43"/>
  <c r="J314" i="43"/>
  <c r="G280" i="43"/>
  <c r="B280" i="43"/>
  <c r="J280" i="43"/>
  <c r="G279" i="43"/>
  <c r="B279" i="43"/>
  <c r="J279" i="43"/>
  <c r="G278" i="43"/>
  <c r="B278" i="43"/>
  <c r="J278" i="43"/>
  <c r="G277" i="43"/>
  <c r="B277" i="43"/>
  <c r="J277" i="43"/>
  <c r="G276" i="43"/>
  <c r="B276" i="43"/>
  <c r="J276" i="43"/>
  <c r="G275" i="43"/>
  <c r="B275" i="43"/>
  <c r="J275" i="43"/>
  <c r="G274" i="43"/>
  <c r="B274" i="43"/>
  <c r="J274" i="43"/>
  <c r="G273" i="43"/>
  <c r="B273" i="43"/>
  <c r="J273" i="43"/>
  <c r="G272" i="43"/>
  <c r="B272" i="43"/>
  <c r="J272" i="43"/>
  <c r="G270" i="43"/>
  <c r="B270" i="43"/>
  <c r="J270" i="43"/>
  <c r="G181" i="43"/>
  <c r="B181" i="43"/>
  <c r="J181" i="43"/>
  <c r="G180" i="43"/>
  <c r="B180" i="43"/>
  <c r="J180" i="43"/>
  <c r="G179" i="43"/>
  <c r="B179" i="43"/>
  <c r="J179" i="43"/>
  <c r="G178" i="43"/>
  <c r="B178" i="43"/>
  <c r="J178" i="43"/>
  <c r="G146" i="43"/>
  <c r="B146" i="43"/>
  <c r="J146" i="43"/>
  <c r="G145" i="43"/>
  <c r="B145" i="43"/>
  <c r="J145" i="43"/>
  <c r="G144" i="43"/>
  <c r="B144" i="43"/>
  <c r="J144" i="43"/>
  <c r="G143" i="43"/>
  <c r="B143" i="43"/>
  <c r="J143" i="43"/>
  <c r="G142" i="43"/>
  <c r="B142" i="43"/>
  <c r="J142" i="43"/>
  <c r="G141" i="43"/>
  <c r="B141" i="43"/>
  <c r="J141" i="43"/>
  <c r="G140" i="43"/>
  <c r="B140" i="43"/>
  <c r="J140" i="43"/>
  <c r="G139" i="43"/>
  <c r="B139" i="43"/>
  <c r="J139" i="43"/>
  <c r="G138" i="43"/>
  <c r="B138" i="43"/>
  <c r="J138" i="43"/>
  <c r="G108" i="43"/>
  <c r="B108" i="43"/>
  <c r="J108" i="43"/>
  <c r="G107" i="43"/>
  <c r="B107" i="43"/>
  <c r="J107" i="43"/>
  <c r="G106" i="43"/>
  <c r="B106" i="43"/>
  <c r="J106" i="43"/>
  <c r="G105" i="43"/>
  <c r="B105" i="43"/>
  <c r="J105" i="43"/>
  <c r="G104" i="43"/>
  <c r="B104" i="43"/>
  <c r="J104" i="43"/>
  <c r="G103" i="43"/>
  <c r="B103" i="43"/>
  <c r="J103" i="43"/>
  <c r="G102" i="43"/>
  <c r="B102" i="43"/>
  <c r="J102" i="43"/>
  <c r="G101" i="43"/>
  <c r="B101" i="43"/>
  <c r="J101" i="43"/>
  <c r="G100" i="43"/>
  <c r="B100" i="43"/>
  <c r="J100" i="43"/>
  <c r="B2" i="43"/>
  <c r="J2" i="43"/>
  <c r="C233" i="43"/>
  <c r="C181" i="43"/>
  <c r="C183" i="43"/>
  <c r="C232" i="43"/>
  <c r="C234" i="43"/>
  <c r="C235" i="43"/>
  <c r="C236" i="43"/>
  <c r="C317" i="43"/>
  <c r="C349" i="43"/>
  <c r="C38" i="43"/>
  <c r="C39" i="43"/>
  <c r="C184" i="43"/>
  <c r="C41" i="43"/>
  <c r="C42" i="43"/>
  <c r="C141" i="43"/>
  <c r="C237" i="43"/>
  <c r="C101" i="43"/>
  <c r="C102" i="43"/>
  <c r="C272" i="43"/>
  <c r="C185" i="43"/>
  <c r="C350" i="43"/>
  <c r="C238" i="43"/>
  <c r="C318" i="43"/>
  <c r="C142" i="43"/>
  <c r="C143" i="43"/>
  <c r="C319" i="43"/>
  <c r="C186" i="43"/>
  <c r="C273" i="43"/>
  <c r="C103" i="43"/>
  <c r="C239" i="43"/>
  <c r="C351" i="43"/>
  <c r="C187" i="43"/>
  <c r="C240" i="43"/>
  <c r="C274" i="43"/>
  <c r="C320" i="43"/>
  <c r="C104" i="43"/>
  <c r="C144" i="43"/>
  <c r="C353" i="43"/>
  <c r="C352" i="43"/>
  <c r="C145" i="43"/>
  <c r="C105" i="43"/>
  <c r="C275" i="43"/>
  <c r="C321" i="43"/>
  <c r="C188" i="43"/>
  <c r="C241" i="43"/>
  <c r="C322" i="43"/>
  <c r="C242" i="43"/>
  <c r="C189" i="43"/>
  <c r="C106" i="43"/>
  <c r="C276" i="43"/>
  <c r="C146" i="43"/>
  <c r="C190" i="43"/>
  <c r="C277" i="43"/>
  <c r="C323" i="43"/>
  <c r="C147" i="43"/>
  <c r="C107" i="43"/>
  <c r="C243" i="43"/>
  <c r="C148" i="43"/>
  <c r="C108" i="43"/>
  <c r="C324" i="43"/>
  <c r="C191" i="43"/>
  <c r="C245" i="43"/>
  <c r="C244" i="43"/>
  <c r="C278" i="43"/>
  <c r="C279" i="43"/>
  <c r="C192" i="43"/>
  <c r="C150" i="43"/>
  <c r="C149" i="43"/>
  <c r="C325" i="43"/>
  <c r="C109" i="43"/>
  <c r="C193" i="43"/>
  <c r="C110" i="43"/>
  <c r="C327" i="43"/>
  <c r="C326" i="43"/>
  <c r="C280" i="43"/>
  <c r="C112" i="43"/>
  <c r="C111" i="43"/>
  <c r="C281" i="43"/>
  <c r="C194" i="43"/>
  <c r="C195" i="43"/>
  <c r="C282" i="43"/>
  <c r="C196" i="43"/>
  <c r="C283" i="43"/>
  <c r="C284" i="43"/>
  <c r="C197" i="43"/>
  <c r="C198" i="43"/>
  <c r="C285" i="43"/>
  <c r="C286" i="43"/>
  <c r="C199" i="43"/>
  <c r="C200" i="43"/>
  <c r="C287" i="43"/>
  <c r="C288" i="43"/>
  <c r="C201" i="43"/>
  <c r="C202" i="43"/>
  <c r="C289" i="43"/>
  <c r="C290" i="43"/>
  <c r="C203" i="43"/>
  <c r="C204" i="43"/>
  <c r="C291" i="43"/>
  <c r="C292" i="43"/>
  <c r="C205" i="43"/>
  <c r="C206" i="43"/>
  <c r="C293" i="43"/>
  <c r="C294" i="43"/>
  <c r="C207" i="43"/>
  <c r="C208" i="43"/>
  <c r="C295" i="43"/>
  <c r="C296" i="43"/>
  <c r="C209" i="43"/>
  <c r="C210" i="43"/>
  <c r="C297" i="43"/>
  <c r="C298" i="43"/>
  <c r="C299" i="43"/>
  <c r="C211" i="43"/>
  <c r="C212" i="43"/>
  <c r="C213" i="43"/>
  <c r="C214" i="43"/>
  <c r="C215" i="43"/>
  <c r="C216" i="43"/>
  <c r="C217" i="43"/>
  <c r="C218" i="43"/>
  <c r="C219" i="43"/>
  <c r="C220" i="43"/>
  <c r="C221" i="43"/>
  <c r="C222" i="43"/>
  <c r="C223" i="43"/>
  <c r="C224" i="43"/>
  <c r="C225" i="43"/>
  <c r="C226" i="43"/>
  <c r="C227" i="43"/>
  <c r="C228" i="43"/>
  <c r="C229" i="43"/>
  <c r="C10" i="43"/>
  <c r="C11" i="43"/>
  <c r="C13" i="43"/>
  <c r="C12" i="43"/>
  <c r="G41" i="43"/>
  <c r="B38" i="43"/>
  <c r="J38" i="43"/>
  <c r="G36" i="43"/>
  <c r="G39" i="43"/>
  <c r="B37" i="43"/>
  <c r="J37" i="43"/>
  <c r="B39" i="43"/>
  <c r="J39" i="43"/>
  <c r="G37" i="43"/>
  <c r="B41" i="43"/>
  <c r="J41" i="43"/>
  <c r="G38" i="43"/>
  <c r="B36" i="43"/>
  <c r="J36" i="43"/>
  <c r="C43" i="43"/>
  <c r="D5" i="43"/>
  <c r="K13" i="32"/>
  <c r="K15" i="32"/>
  <c r="F8" i="32"/>
  <c r="K19" i="32"/>
  <c r="C17" i="43"/>
  <c r="C18" i="43"/>
  <c r="C19" i="43"/>
  <c r="C20" i="43"/>
  <c r="C21" i="43"/>
  <c r="C22" i="43"/>
  <c r="C23" i="43"/>
  <c r="C24" i="43"/>
  <c r="C25" i="43"/>
  <c r="C26" i="43"/>
  <c r="C27" i="43"/>
  <c r="C28" i="43"/>
  <c r="C30" i="43"/>
  <c r="C29" i="43"/>
  <c r="F7" i="48"/>
  <c r="F8" i="48"/>
  <c r="J13" i="49"/>
  <c r="G3" i="43"/>
  <c r="G15" i="43"/>
  <c r="G9" i="43"/>
  <c r="G7" i="43"/>
  <c r="J14" i="49"/>
  <c r="J13" i="48"/>
  <c r="B14" i="32"/>
  <c r="C2" i="43"/>
  <c r="G5" i="43"/>
  <c r="G1" i="43"/>
  <c r="J14" i="32"/>
  <c r="F7" i="49"/>
  <c r="D6" i="43"/>
  <c r="B15" i="32"/>
  <c r="G6" i="43"/>
  <c r="B16" i="43"/>
  <c r="J16" i="43"/>
  <c r="G16" i="43"/>
  <c r="D9" i="43"/>
  <c r="C3" i="43"/>
  <c r="B16" i="49"/>
  <c r="J15" i="49"/>
  <c r="B15" i="48"/>
  <c r="J14" i="48"/>
  <c r="M37" i="28"/>
  <c r="K22" i="32"/>
  <c r="G4" i="43"/>
  <c r="D2" i="43"/>
  <c r="F7" i="47"/>
  <c r="D8" i="43"/>
  <c r="K16" i="32"/>
  <c r="L20" i="32"/>
  <c r="G2" i="43"/>
  <c r="F8" i="47"/>
  <c r="B17" i="49"/>
  <c r="B18" i="49"/>
  <c r="J18" i="49"/>
  <c r="H78" i="28"/>
  <c r="J16" i="49"/>
  <c r="H30" i="28"/>
  <c r="B16" i="48"/>
  <c r="J16" i="48"/>
  <c r="J15" i="48"/>
  <c r="H7" i="28"/>
  <c r="H6" i="28"/>
  <c r="H18" i="28"/>
  <c r="H17" i="28"/>
  <c r="B17" i="48"/>
  <c r="B19" i="49"/>
  <c r="J17" i="49"/>
  <c r="H54" i="28"/>
  <c r="J15" i="32"/>
  <c r="B16" i="32"/>
  <c r="J13" i="32"/>
  <c r="M49" i="28"/>
  <c r="B14" i="47"/>
  <c r="B15" i="47"/>
  <c r="J13" i="47"/>
  <c r="F8" i="49"/>
  <c r="C9" i="49"/>
  <c r="K23" i="32"/>
  <c r="D16" i="43"/>
  <c r="B20" i="49"/>
  <c r="J19" i="49"/>
  <c r="H114" i="28"/>
  <c r="B16" i="47"/>
  <c r="J15" i="47"/>
  <c r="C4" i="43"/>
  <c r="J16" i="32"/>
  <c r="B17" i="32"/>
  <c r="J14" i="47"/>
  <c r="M61" i="28"/>
  <c r="B18" i="48"/>
  <c r="J17" i="48"/>
  <c r="J20" i="49"/>
  <c r="H138" i="28"/>
  <c r="B21" i="49"/>
  <c r="J18" i="48"/>
  <c r="B19" i="48"/>
  <c r="B18" i="32"/>
  <c r="C5" i="43"/>
  <c r="J17" i="32"/>
  <c r="J16" i="47"/>
  <c r="B17" i="47"/>
  <c r="M73" i="28"/>
  <c r="B20" i="48"/>
  <c r="J19" i="48"/>
  <c r="B18" i="47"/>
  <c r="J17" i="47"/>
  <c r="M85" i="28"/>
  <c r="B22" i="49"/>
  <c r="J21" i="49"/>
  <c r="H150" i="28"/>
  <c r="B19" i="32"/>
  <c r="J18" i="32"/>
  <c r="C6" i="43"/>
  <c r="B23" i="49"/>
  <c r="J22" i="49"/>
  <c r="J18" i="47"/>
  <c r="B19" i="47"/>
  <c r="M97" i="28"/>
  <c r="J19" i="32"/>
  <c r="B20" i="32"/>
  <c r="C7" i="43"/>
  <c r="B21" i="48"/>
  <c r="J20" i="48"/>
  <c r="C8" i="43"/>
  <c r="B21" i="32"/>
  <c r="J20" i="32"/>
  <c r="B20" i="47"/>
  <c r="J19" i="47"/>
  <c r="B22" i="48"/>
  <c r="J21" i="48"/>
  <c r="M109" i="28"/>
  <c r="B24" i="49"/>
  <c r="J23" i="49"/>
  <c r="J20" i="47"/>
  <c r="B21" i="47"/>
  <c r="J24" i="49"/>
  <c r="B25" i="49"/>
  <c r="B23" i="48"/>
  <c r="J22" i="48"/>
  <c r="C9" i="43"/>
  <c r="B22" i="32"/>
  <c r="J21" i="32"/>
  <c r="M121" i="28"/>
  <c r="M133" i="28"/>
  <c r="C15" i="43"/>
  <c r="J22" i="32"/>
  <c r="B23" i="32"/>
  <c r="B26" i="49"/>
  <c r="J25" i="49"/>
  <c r="B22" i="47"/>
  <c r="J21" i="47"/>
  <c r="J23" i="48"/>
  <c r="B24" i="48"/>
  <c r="B25" i="48"/>
  <c r="J24" i="48"/>
  <c r="J22" i="47"/>
  <c r="B23" i="47"/>
  <c r="B27" i="49"/>
  <c r="J26" i="49"/>
  <c r="C16" i="43"/>
  <c r="B24" i="32"/>
  <c r="J23" i="32"/>
  <c r="M145" i="28"/>
  <c r="B25" i="32"/>
  <c r="J24" i="32"/>
  <c r="J23" i="47"/>
  <c r="B24" i="47"/>
  <c r="B28" i="49"/>
  <c r="J27" i="49"/>
  <c r="B26" i="48"/>
  <c r="J25" i="48"/>
  <c r="H9" i="28"/>
  <c r="J24" i="47"/>
  <c r="B25" i="47"/>
  <c r="J26" i="48"/>
  <c r="H20" i="28"/>
  <c r="B27" i="48"/>
  <c r="B29" i="49"/>
  <c r="J28" i="49"/>
  <c r="B26" i="32"/>
  <c r="J25" i="32"/>
  <c r="B28" i="48"/>
  <c r="J27" i="48"/>
  <c r="H29" i="28"/>
  <c r="J25" i="47"/>
  <c r="H8" i="28"/>
  <c r="B26" i="47"/>
  <c r="J26" i="32"/>
  <c r="B27" i="32"/>
  <c r="B30" i="49"/>
  <c r="J29" i="49"/>
  <c r="J26" i="47"/>
  <c r="H19" i="28"/>
  <c r="B27" i="47"/>
  <c r="J30" i="49"/>
  <c r="B31" i="49"/>
  <c r="B28" i="32"/>
  <c r="J27" i="32"/>
  <c r="B29" i="48"/>
  <c r="J28" i="48"/>
  <c r="H41" i="28"/>
  <c r="B32" i="49"/>
  <c r="J31" i="49"/>
  <c r="J29" i="48"/>
  <c r="H53" i="28"/>
  <c r="B30" i="48"/>
  <c r="J28" i="32"/>
  <c r="B29" i="32"/>
  <c r="B28" i="47"/>
  <c r="J27" i="47"/>
  <c r="H28" i="28"/>
  <c r="J30" i="48"/>
  <c r="H65" i="28"/>
  <c r="B31" i="48"/>
  <c r="J28" i="47"/>
  <c r="H40" i="28"/>
  <c r="B29" i="47"/>
  <c r="J29" i="32"/>
  <c r="B30" i="32"/>
  <c r="J32" i="49"/>
  <c r="B33" i="49"/>
  <c r="J33" i="49"/>
  <c r="B34" i="49"/>
  <c r="J29" i="47"/>
  <c r="H52" i="28"/>
  <c r="B30" i="47"/>
  <c r="J30" i="32"/>
  <c r="B31" i="32"/>
  <c r="J31" i="48"/>
  <c r="H77" i="28"/>
  <c r="B32" i="48"/>
  <c r="J31" i="32"/>
  <c r="B32" i="32"/>
  <c r="B35" i="49"/>
  <c r="J34" i="49"/>
  <c r="J32" i="48"/>
  <c r="H89" i="28"/>
  <c r="B33" i="48"/>
  <c r="B31" i="47"/>
  <c r="J30" i="47"/>
  <c r="H64" i="28"/>
  <c r="B32" i="47"/>
  <c r="J31" i="47"/>
  <c r="H76" i="28"/>
  <c r="B36" i="49"/>
  <c r="J35" i="49"/>
  <c r="B34" i="48"/>
  <c r="J33" i="48"/>
  <c r="H101" i="28"/>
  <c r="B33" i="32"/>
  <c r="J32" i="32"/>
  <c r="B34" i="32"/>
  <c r="J33" i="32"/>
  <c r="J36" i="49"/>
  <c r="B37" i="49"/>
  <c r="J34" i="48"/>
  <c r="H113" i="28"/>
  <c r="B35" i="48"/>
  <c r="B33" i="47"/>
  <c r="J32" i="47"/>
  <c r="H88" i="28"/>
  <c r="B38" i="49"/>
  <c r="J37" i="49"/>
  <c r="J33" i="47"/>
  <c r="H100" i="28"/>
  <c r="B34" i="47"/>
  <c r="B36" i="48"/>
  <c r="J35" i="48"/>
  <c r="B35" i="32"/>
  <c r="J34" i="32"/>
  <c r="B35" i="47"/>
  <c r="J34" i="47"/>
  <c r="H112" i="28"/>
  <c r="J35" i="32"/>
  <c r="B36" i="32"/>
  <c r="J36" i="48"/>
  <c r="H137" i="28"/>
  <c r="B37" i="48"/>
  <c r="B39" i="49"/>
  <c r="J38" i="49"/>
  <c r="B38" i="48"/>
  <c r="J37" i="48"/>
  <c r="H149" i="28"/>
  <c r="J36" i="32"/>
  <c r="B37" i="32"/>
  <c r="J39" i="49"/>
  <c r="B40" i="49"/>
  <c r="B36" i="47"/>
  <c r="J35" i="47"/>
  <c r="H124" i="28"/>
  <c r="B38" i="32"/>
  <c r="J37" i="32"/>
  <c r="B37" i="47"/>
  <c r="J36" i="47"/>
  <c r="H136" i="28"/>
  <c r="B41" i="49"/>
  <c r="J41" i="49"/>
  <c r="J40" i="49"/>
  <c r="J38" i="48"/>
  <c r="B39" i="48"/>
  <c r="B38" i="47"/>
  <c r="J37" i="47"/>
  <c r="H148" i="28"/>
  <c r="B40" i="48"/>
  <c r="J39" i="48"/>
  <c r="J38" i="32"/>
  <c r="B39" i="32"/>
  <c r="J40" i="48"/>
  <c r="H152" i="28"/>
  <c r="B41" i="48"/>
  <c r="J41" i="48"/>
  <c r="H153" i="28"/>
  <c r="B40" i="32"/>
  <c r="J39" i="32"/>
  <c r="J38" i="47"/>
  <c r="B39" i="47"/>
  <c r="B40" i="47"/>
  <c r="J39" i="47"/>
  <c r="B41" i="32"/>
  <c r="J41" i="32"/>
  <c r="J40" i="32"/>
  <c r="J40" i="47"/>
  <c r="B41" i="47"/>
  <c r="J41" i="47"/>
  <c r="A25" i="28"/>
  <c r="A109" i="28"/>
  <c r="A97" i="28"/>
  <c r="A3" i="28"/>
  <c r="A14" i="28"/>
  <c r="A37" i="28"/>
  <c r="A85" i="28"/>
  <c r="A145" i="28"/>
  <c r="A49" i="28"/>
  <c r="A61" i="28"/>
  <c r="A73" i="28"/>
  <c r="A121" i="28"/>
  <c r="A133" i="28"/>
</calcChain>
</file>

<file path=xl/sharedStrings.xml><?xml version="1.0" encoding="utf-8"?>
<sst xmlns="http://schemas.openxmlformats.org/spreadsheetml/2006/main" count="467" uniqueCount="121">
  <si>
    <t>ELEMENTS DE XARXA</t>
  </si>
  <si>
    <t>C-31 (D)</t>
  </si>
  <si>
    <t>Network</t>
  </si>
  <si>
    <t>Netmask</t>
  </si>
  <si>
    <t>Wildcard</t>
  </si>
  <si>
    <t>HostMin</t>
  </si>
  <si>
    <t>HostMax</t>
  </si>
  <si>
    <t>Broadcast</t>
  </si>
  <si>
    <t>Hosts</t>
  </si>
  <si>
    <t>VLAN</t>
  </si>
  <si>
    <t>IP</t>
  </si>
  <si>
    <t>MASK</t>
  </si>
  <si>
    <t>GATEWAY</t>
  </si>
  <si>
    <t>MAC</t>
  </si>
  <si>
    <t>DESCRIPTION</t>
  </si>
  <si>
    <t>-</t>
  </si>
  <si>
    <t>Gateway</t>
  </si>
  <si>
    <t>00-80-63-C6-E8-C3</t>
  </si>
  <si>
    <t>Node Xarxa 32</t>
  </si>
  <si>
    <t>00-80-63-C6-E8-5A</t>
  </si>
  <si>
    <t>Node Xarxa 33</t>
  </si>
  <si>
    <t>00-80-63-C2-F0-F2</t>
  </si>
  <si>
    <t>Node Xarxa 34</t>
  </si>
  <si>
    <t>00-80-63-C3-31-19</t>
  </si>
  <si>
    <t>Node Xarxa 35</t>
  </si>
  <si>
    <t>00-80-63-C3-32-0B</t>
  </si>
  <si>
    <t>Node Xarxa 36</t>
  </si>
  <si>
    <t>Node Xarxa 37</t>
  </si>
  <si>
    <t>00-80-63-C3-31-5B</t>
  </si>
  <si>
    <t>Node Xarxa 38</t>
  </si>
  <si>
    <t>00-80-63-C3-30-C1</t>
  </si>
  <si>
    <t>Node Xarxa 39</t>
  </si>
  <si>
    <t>00-80-63-C3-31-F5</t>
  </si>
  <si>
    <t>Node Xarxa 40</t>
  </si>
  <si>
    <t>00-80-63-C3-31-71</t>
  </si>
  <si>
    <t>Node Xarxa 41</t>
  </si>
  <si>
    <t>00-80-63-C3-31-9D</t>
  </si>
  <si>
    <t>Node Xarxa 42</t>
  </si>
  <si>
    <t>00-80-63-C3-30-D7</t>
  </si>
  <si>
    <t>Node Xarxa 43</t>
  </si>
  <si>
    <t>00-80-63-B6-35-9E</t>
  </si>
  <si>
    <t>Node Xarxa 44</t>
  </si>
  <si>
    <t>CANAL DADES-1</t>
  </si>
  <si>
    <t>00-04-76-E3-4A-27</t>
  </si>
  <si>
    <t>Eru 31 principal</t>
  </si>
  <si>
    <t>00-04-76-E9-42-D1</t>
  </si>
  <si>
    <t>Eru 32 principal</t>
  </si>
  <si>
    <t>00-04-76-E9-4A-B3</t>
  </si>
  <si>
    <t>Eru 33 principal</t>
  </si>
  <si>
    <t>00-04-76-E9-4C-4A</t>
  </si>
  <si>
    <t>Eru 34 principal</t>
  </si>
  <si>
    <t>00-04-76-E9-4A-B0</t>
  </si>
  <si>
    <t>Eru 35 principal</t>
  </si>
  <si>
    <t>00-04-76-E9-4E-81</t>
  </si>
  <si>
    <t>Eru 36 principal</t>
  </si>
  <si>
    <t>00-04-76-E9-42-14</t>
  </si>
  <si>
    <t>Eru 37 principal</t>
  </si>
  <si>
    <t>00-04-76-E3-4C-0F</t>
  </si>
  <si>
    <t>Eru 38 principal</t>
  </si>
  <si>
    <t>00-04-76-E9-43-35</t>
  </si>
  <si>
    <t>Eru 39 principal</t>
  </si>
  <si>
    <t>00-04-76-E9-4C-6B</t>
  </si>
  <si>
    <t>Eru 40 principal</t>
  </si>
  <si>
    <t>00-04-76-E9-4C-53</t>
  </si>
  <si>
    <t>Eru 41 principal</t>
  </si>
  <si>
    <t>00-04-76-E9-43-32</t>
  </si>
  <si>
    <t>Eru 42 principal</t>
  </si>
  <si>
    <t>00-04-76-E3-4F-EB</t>
  </si>
  <si>
    <t>Eru 43 principal</t>
  </si>
  <si>
    <t>00-04-76-E9-42-12</t>
  </si>
  <si>
    <t>Eru 44 principal</t>
  </si>
  <si>
    <t>Barix Capçalera</t>
  </si>
  <si>
    <t>CANAL DADES-2</t>
  </si>
  <si>
    <t>00-50-04-0A-0C-BE</t>
  </si>
  <si>
    <t>Eru 31 secundaria</t>
  </si>
  <si>
    <t>00-04-76-E9-4C-72</t>
  </si>
  <si>
    <t>Eru 32 secundaria</t>
  </si>
  <si>
    <t>00-0A-5E-03-ED-E2</t>
  </si>
  <si>
    <t>Eru 33 secundaria</t>
  </si>
  <si>
    <t>00-04-76-E3-4C-10</t>
  </si>
  <si>
    <t>Eru 34 secundaria</t>
  </si>
  <si>
    <t>00-04-76-E9-4E-83</t>
  </si>
  <si>
    <t>Eru 35 secundaria</t>
  </si>
  <si>
    <t>00-04-76-E9-4A-B2</t>
  </si>
  <si>
    <t>Eru 36 secundaria</t>
  </si>
  <si>
    <t>00-11-6B-3C-F1-8A</t>
  </si>
  <si>
    <t>Eru 37 secundaria</t>
  </si>
  <si>
    <t>00-04-76-E3-4E-8C</t>
  </si>
  <si>
    <t>Eru 38 secundaria</t>
  </si>
  <si>
    <t>00-04-76-E9-4C-32</t>
  </si>
  <si>
    <t>Eru 39 secundaria</t>
  </si>
  <si>
    <t>00-04-76-E9-46-D9</t>
  </si>
  <si>
    <t>Eru 40 secundaria</t>
  </si>
  <si>
    <t>00-04-76-E9-4C-3F</t>
  </si>
  <si>
    <t>Eru 41 secundaria</t>
  </si>
  <si>
    <t>00-04-76-E9-43-31</t>
  </si>
  <si>
    <t>Eru 42 secundaria</t>
  </si>
  <si>
    <t>00-04-76-E9-41-FE</t>
  </si>
  <si>
    <t>Eru 43 secundaria</t>
  </si>
  <si>
    <t>00-04-76-E9-47-F7</t>
  </si>
  <si>
    <t>Eru 44 secundaria</t>
  </si>
  <si>
    <t>00-00-26-00-00-69</t>
  </si>
  <si>
    <t>Codec Sos 1</t>
  </si>
  <si>
    <t>00:00:26:00:00-70</t>
  </si>
  <si>
    <t>Codec Sos 2</t>
  </si>
  <si>
    <t>CCTV</t>
  </si>
  <si>
    <t>Cámara 3017</t>
  </si>
  <si>
    <t>Cámara 3018</t>
  </si>
  <si>
    <t>Cámara 3019</t>
  </si>
  <si>
    <t>Cámara 3020</t>
  </si>
  <si>
    <t>Cámara 3021</t>
  </si>
  <si>
    <t>Cámara 3022</t>
  </si>
  <si>
    <t>Cámara 3023</t>
  </si>
  <si>
    <t>CONNEXIONS</t>
  </si>
  <si>
    <t>MODULE</t>
  </si>
  <si>
    <t>PORT</t>
  </si>
  <si>
    <t>CONNECTED DEVICE</t>
  </si>
  <si>
    <t>RS-40</t>
  </si>
  <si>
    <t>?</t>
  </si>
  <si>
    <t>Eru 342secundaria</t>
  </si>
  <si>
    <t>ETD 43.2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</si>
</sst>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00000000"/>
  </numFmts>
  <fonts count="17">
    <font>
      <sz val="10"/>
      <name val="Arial"/>
    </font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8"/>
      <name val="Verdana"/>
      <family val="2"/>
    </font>
    <font>
      <sz val="9"/>
      <name val="Verdana"/>
      <family val="2"/>
    </font>
    <font>
      <sz val="10"/>
      <color indexed="8"/>
      <name val="Verdana"/>
      <family val="2"/>
    </font>
    <font>
      <sz val="10"/>
      <name val="Frutiger-Light"/>
    </font>
    <font>
      <b/>
      <sz val="9"/>
      <name val="Verdana"/>
      <family val="2"/>
    </font>
    <font>
      <sz val="10"/>
      <name val="Arial"/>
      <family val="2"/>
    </font>
    <font>
      <sz val="9"/>
      <color indexed="8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color indexed="55"/>
      <name val="Verdana"/>
      <family val="2"/>
    </font>
    <font>
      <b/>
      <sz val="8"/>
      <name val="Verdana"/>
      <family val="2"/>
    </font>
    <font>
      <sz val="9"/>
      <color indexed="10"/>
      <name val="Verdana"/>
      <family val="2"/>
    </font>
    <font>
      <sz val="10"/>
      <color indexed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64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/>
      <bottom style="thin">
        <color indexed="64"/>
      </bottom>
      <diagonal/>
    </border>
    <border>
      <left style="thin">
        <color indexed="23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64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2">
    <xf numFmtId="0" fontId="0" fillId="0" borderId="0"/>
    <xf numFmtId="44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</cellStyleXfs>
  <cellXfs count="8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8" fillId="2" borderId="2" xfId="24" applyFont="1" applyFill="1" applyBorder="1" applyAlignment="1">
      <alignment horizontal="left" vertical="center"/>
    </xf>
    <xf numFmtId="0" fontId="8" fillId="2" borderId="3" xfId="24" applyFont="1" applyFill="1" applyBorder="1" applyAlignment="1">
      <alignment horizontal="left" vertical="center"/>
    </xf>
    <xf numFmtId="3" fontId="4" fillId="0" borderId="4" xfId="24" applyNumberFormat="1" applyFont="1" applyBorder="1" applyAlignment="1">
      <alignment horizontal="left" vertical="center" wrapText="1"/>
    </xf>
    <xf numFmtId="0" fontId="4" fillId="0" borderId="6" xfId="24" applyFont="1" applyBorder="1" applyAlignment="1">
      <alignment horizontal="left" vertical="center" wrapText="1"/>
    </xf>
    <xf numFmtId="0" fontId="4" fillId="0" borderId="7" xfId="24" applyFont="1" applyBorder="1" applyAlignment="1">
      <alignment horizontal="left" vertical="center" wrapText="1"/>
    </xf>
    <xf numFmtId="0" fontId="12" fillId="0" borderId="0" xfId="24" applyFont="1" applyAlignment="1">
      <alignment vertical="center"/>
    </xf>
    <xf numFmtId="0" fontId="11" fillId="0" borderId="0" xfId="51" applyFont="1" applyFill="1" applyBorder="1" applyAlignment="1">
      <alignment vertical="center"/>
    </xf>
    <xf numFmtId="0" fontId="12" fillId="0" borderId="0" xfId="24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4" fillId="0" borderId="8" xfId="24" applyFont="1" applyBorder="1" applyAlignment="1">
      <alignment horizontal="left" vertical="center" wrapText="1"/>
    </xf>
    <xf numFmtId="0" fontId="4" fillId="0" borderId="0" xfId="51" applyFont="1" applyFill="1" applyBorder="1" applyAlignment="1">
      <alignment vertical="center"/>
    </xf>
    <xf numFmtId="0" fontId="11" fillId="3" borderId="3" xfId="24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9" xfId="24" applyFont="1" applyBorder="1" applyAlignment="1">
      <alignment horizontal="left" vertical="center" wrapText="1"/>
    </xf>
    <xf numFmtId="0" fontId="15" fillId="0" borderId="10" xfId="24" applyFont="1" applyBorder="1" applyAlignment="1">
      <alignment horizontal="left" vertical="center" wrapText="1"/>
    </xf>
    <xf numFmtId="0" fontId="15" fillId="0" borderId="11" xfId="24" applyFont="1" applyBorder="1" applyAlignment="1">
      <alignment horizontal="left" vertical="center" wrapText="1"/>
    </xf>
    <xf numFmtId="0" fontId="15" fillId="0" borderId="12" xfId="24" applyFont="1" applyBorder="1" applyAlignment="1">
      <alignment horizontal="left" vertical="center" wrapText="1"/>
    </xf>
    <xf numFmtId="0" fontId="15" fillId="0" borderId="13" xfId="24" applyFont="1" applyBorder="1" applyAlignment="1">
      <alignment horizontal="left" vertical="center" wrapText="1"/>
    </xf>
    <xf numFmtId="0" fontId="15" fillId="0" borderId="14" xfId="24" applyFont="1" applyBorder="1" applyAlignment="1">
      <alignment horizontal="left" vertical="center" wrapText="1"/>
    </xf>
    <xf numFmtId="0" fontId="15" fillId="0" borderId="7" xfId="24" applyFont="1" applyBorder="1" applyAlignment="1">
      <alignment horizontal="left" vertical="center" wrapText="1"/>
    </xf>
    <xf numFmtId="0" fontId="15" fillId="0" borderId="15" xfId="24" applyFont="1" applyBorder="1" applyAlignment="1">
      <alignment horizontal="left" vertical="center" wrapText="1"/>
    </xf>
    <xf numFmtId="0" fontId="6" fillId="0" borderId="0" xfId="24" applyFont="1" applyBorder="1" applyAlignment="1">
      <alignment horizontal="left" vertical="center" wrapText="1"/>
    </xf>
    <xf numFmtId="0" fontId="16" fillId="0" borderId="0" xfId="24" applyFont="1" applyBorder="1" applyAlignment="1">
      <alignment horizontal="left" vertical="center" wrapText="1"/>
    </xf>
    <xf numFmtId="164" fontId="13" fillId="0" borderId="0" xfId="24" applyNumberFormat="1" applyFont="1" applyBorder="1" applyAlignment="1">
      <alignment horizontal="center" vertical="center"/>
    </xf>
    <xf numFmtId="0" fontId="15" fillId="0" borderId="16" xfId="24" applyFont="1" applyBorder="1" applyAlignment="1">
      <alignment horizontal="left" vertical="center" wrapText="1"/>
    </xf>
    <xf numFmtId="0" fontId="15" fillId="0" borderId="17" xfId="24" applyFont="1" applyBorder="1" applyAlignment="1">
      <alignment horizontal="left" vertical="center" wrapText="1"/>
    </xf>
    <xf numFmtId="0" fontId="14" fillId="2" borderId="18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vertical="center"/>
    </xf>
    <xf numFmtId="0" fontId="14" fillId="2" borderId="18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left" vertical="center"/>
    </xf>
    <xf numFmtId="0" fontId="4" fillId="0" borderId="22" xfId="0" applyFont="1" applyFill="1" applyBorder="1" applyAlignment="1">
      <alignment horizontal="left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quotePrefix="1" applyFont="1" applyFill="1" applyBorder="1" applyAlignment="1">
      <alignment horizontal="left" vertical="center"/>
    </xf>
    <xf numFmtId="0" fontId="14" fillId="2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4" fillId="0" borderId="5" xfId="24" applyFont="1" applyBorder="1" applyAlignment="1">
      <alignment horizontal="left" vertical="center" wrapText="1"/>
    </xf>
    <xf numFmtId="0" fontId="4" fillId="0" borderId="28" xfId="24" applyFont="1" applyBorder="1" applyAlignment="1">
      <alignment horizontal="left" vertical="center" wrapText="1"/>
    </xf>
    <xf numFmtId="0" fontId="4" fillId="0" borderId="5" xfId="24" applyFont="1" applyBorder="1" applyAlignment="1">
      <alignment horizontal="left" vertical="center" wrapText="1"/>
    </xf>
    <xf numFmtId="0" fontId="4" fillId="0" borderId="29" xfId="24" applyFont="1" applyBorder="1" applyAlignment="1">
      <alignment horizontal="left" vertical="center" wrapText="1"/>
    </xf>
    <xf numFmtId="0" fontId="10" fillId="0" borderId="30" xfId="24" applyFont="1" applyBorder="1" applyAlignment="1">
      <alignment horizontal="left" vertical="center" wrapText="1"/>
    </xf>
    <xf numFmtId="0" fontId="10" fillId="0" borderId="28" xfId="24" applyFont="1" applyBorder="1" applyAlignment="1">
      <alignment horizontal="left" vertical="center" wrapText="1"/>
    </xf>
    <xf numFmtId="0" fontId="8" fillId="2" borderId="31" xfId="24" applyFont="1" applyFill="1" applyBorder="1" applyAlignment="1">
      <alignment horizontal="left" vertical="center"/>
    </xf>
    <xf numFmtId="0" fontId="10" fillId="0" borderId="32" xfId="24" applyFont="1" applyBorder="1" applyAlignment="1">
      <alignment horizontal="left" vertical="center" wrapText="1"/>
    </xf>
    <xf numFmtId="0" fontId="10" fillId="0" borderId="33" xfId="24" applyFont="1" applyBorder="1" applyAlignment="1">
      <alignment horizontal="left" vertical="center" wrapText="1"/>
    </xf>
    <xf numFmtId="0" fontId="8" fillId="2" borderId="34" xfId="24" applyFont="1" applyFill="1" applyBorder="1" applyAlignment="1">
      <alignment horizontal="left" vertical="center"/>
    </xf>
    <xf numFmtId="0" fontId="11" fillId="3" borderId="35" xfId="24" applyFont="1" applyFill="1" applyBorder="1" applyAlignment="1">
      <alignment vertical="center"/>
    </xf>
    <xf numFmtId="0" fontId="12" fillId="0" borderId="36" xfId="0" applyFont="1" applyBorder="1" applyAlignment="1">
      <alignment vertical="center"/>
    </xf>
    <xf numFmtId="0" fontId="12" fillId="0" borderId="37" xfId="0" applyFont="1" applyBorder="1" applyAlignment="1">
      <alignment vertical="center"/>
    </xf>
    <xf numFmtId="0" fontId="5" fillId="2" borderId="31" xfId="24" applyFont="1" applyFill="1" applyBorder="1" applyAlignment="1">
      <alignment horizontal="left" vertical="center"/>
    </xf>
    <xf numFmtId="0" fontId="10" fillId="0" borderId="38" xfId="24" applyFont="1" applyBorder="1" applyAlignment="1">
      <alignment horizontal="left" vertical="center" wrapText="1"/>
    </xf>
    <xf numFmtId="0" fontId="10" fillId="0" borderId="39" xfId="24" applyFont="1" applyBorder="1" applyAlignment="1">
      <alignment horizontal="left" vertical="center" wrapText="1"/>
    </xf>
    <xf numFmtId="0" fontId="4" fillId="0" borderId="4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12" fillId="0" borderId="4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41" xfId="0" applyFont="1" applyBorder="1" applyAlignment="1">
      <alignment horizontal="left" vertical="center"/>
    </xf>
    <xf numFmtId="0" fontId="12" fillId="0" borderId="42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43" xfId="0" applyFont="1" applyBorder="1" applyAlignment="1">
      <alignment horizontal="left" vertical="center"/>
    </xf>
    <xf numFmtId="0" fontId="8" fillId="2" borderId="18" xfId="0" applyFont="1" applyFill="1" applyBorder="1" applyAlignment="1">
      <alignment horizontal="left" vertical="center"/>
    </xf>
    <xf numFmtId="0" fontId="12" fillId="2" borderId="18" xfId="0" applyFont="1" applyFill="1" applyBorder="1" applyAlignment="1">
      <alignment vertical="center"/>
    </xf>
    <xf numFmtId="0" fontId="11" fillId="3" borderId="35" xfId="0" applyFont="1" applyFill="1" applyBorder="1" applyAlignment="1">
      <alignment vertical="center"/>
    </xf>
    <xf numFmtId="0" fontId="11" fillId="3" borderId="2" xfId="0" applyFont="1" applyFill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left" vertical="center"/>
    </xf>
    <xf numFmtId="0" fontId="8" fillId="2" borderId="24" xfId="0" applyFont="1" applyFill="1" applyBorder="1" applyAlignment="1">
      <alignment horizontal="left" vertical="center"/>
    </xf>
    <xf numFmtId="0" fontId="12" fillId="2" borderId="24" xfId="0" applyFont="1" applyFill="1" applyBorder="1" applyAlignment="1">
      <alignment vertical="center"/>
    </xf>
  </cellXfs>
  <cellStyles count="52">
    <cellStyle name="Euro" xfId="1" xr:uid="{00000000-0005-0000-0000-000000000000}"/>
    <cellStyle name="Euro 10" xfId="2" xr:uid="{00000000-0005-0000-0000-000001000000}"/>
    <cellStyle name="Euro 11" xfId="3" xr:uid="{00000000-0005-0000-0000-000002000000}"/>
    <cellStyle name="Euro 12" xfId="4" xr:uid="{00000000-0005-0000-0000-000003000000}"/>
    <cellStyle name="Euro 13" xfId="5" xr:uid="{00000000-0005-0000-0000-000004000000}"/>
    <cellStyle name="Euro 2" xfId="6" xr:uid="{00000000-0005-0000-0000-000005000000}"/>
    <cellStyle name="Euro 2 10" xfId="7" xr:uid="{00000000-0005-0000-0000-000006000000}"/>
    <cellStyle name="Euro 2 11" xfId="8" xr:uid="{00000000-0005-0000-0000-000007000000}"/>
    <cellStyle name="Euro 2 2" xfId="9" xr:uid="{00000000-0005-0000-0000-000008000000}"/>
    <cellStyle name="Euro 2 3" xfId="10" xr:uid="{00000000-0005-0000-0000-000009000000}"/>
    <cellStyle name="Euro 2 4" xfId="11" xr:uid="{00000000-0005-0000-0000-00000A000000}"/>
    <cellStyle name="Euro 2 5" xfId="12" xr:uid="{00000000-0005-0000-0000-00000B000000}"/>
    <cellStyle name="Euro 2 6" xfId="13" xr:uid="{00000000-0005-0000-0000-00000C000000}"/>
    <cellStyle name="Euro 2 7" xfId="14" xr:uid="{00000000-0005-0000-0000-00000D000000}"/>
    <cellStyle name="Euro 2 8" xfId="15" xr:uid="{00000000-0005-0000-0000-00000E000000}"/>
    <cellStyle name="Euro 2 9" xfId="16" xr:uid="{00000000-0005-0000-0000-00000F000000}"/>
    <cellStyle name="Euro 3" xfId="17" xr:uid="{00000000-0005-0000-0000-000010000000}"/>
    <cellStyle name="Euro 4" xfId="18" xr:uid="{00000000-0005-0000-0000-000011000000}"/>
    <cellStyle name="Euro 5" xfId="19" xr:uid="{00000000-0005-0000-0000-000012000000}"/>
    <cellStyle name="Euro 6" xfId="20" xr:uid="{00000000-0005-0000-0000-000013000000}"/>
    <cellStyle name="Euro 7" xfId="21" xr:uid="{00000000-0005-0000-0000-000014000000}"/>
    <cellStyle name="Euro 8" xfId="22" xr:uid="{00000000-0005-0000-0000-000015000000}"/>
    <cellStyle name="Euro 9" xfId="23" xr:uid="{00000000-0005-0000-0000-000016000000}"/>
    <cellStyle name="Normal" xfId="0" builtinId="0"/>
    <cellStyle name="Normal 17" xfId="24" xr:uid="{00000000-0005-0000-0000-000018000000}"/>
    <cellStyle name="Normal 17 10" xfId="25" xr:uid="{00000000-0005-0000-0000-000019000000}"/>
    <cellStyle name="Normal 17 11" xfId="26" xr:uid="{00000000-0005-0000-0000-00001A000000}"/>
    <cellStyle name="Normal 17 2" xfId="27" xr:uid="{00000000-0005-0000-0000-00001B000000}"/>
    <cellStyle name="Normal 17 3" xfId="28" xr:uid="{00000000-0005-0000-0000-00001C000000}"/>
    <cellStyle name="Normal 17 4" xfId="29" xr:uid="{00000000-0005-0000-0000-00001D000000}"/>
    <cellStyle name="Normal 17 5" xfId="30" xr:uid="{00000000-0005-0000-0000-00001E000000}"/>
    <cellStyle name="Normal 17 6" xfId="31" xr:uid="{00000000-0005-0000-0000-00001F000000}"/>
    <cellStyle name="Normal 17 7" xfId="32" xr:uid="{00000000-0005-0000-0000-000020000000}"/>
    <cellStyle name="Normal 17 8" xfId="33" xr:uid="{00000000-0005-0000-0000-000021000000}"/>
    <cellStyle name="Normal 17 9" xfId="34" xr:uid="{00000000-0005-0000-0000-000022000000}"/>
    <cellStyle name="Normal 6 2" xfId="35" xr:uid="{00000000-0005-0000-0000-000023000000}"/>
    <cellStyle name="Normal 6 3" xfId="36" xr:uid="{00000000-0005-0000-0000-000024000000}"/>
    <cellStyle name="Normal 8 2" xfId="37" xr:uid="{00000000-0005-0000-0000-000025000000}"/>
    <cellStyle name="Normal 8 3" xfId="38" xr:uid="{00000000-0005-0000-0000-000026000000}"/>
    <cellStyle name="Normal 9 10" xfId="39" xr:uid="{00000000-0005-0000-0000-000027000000}"/>
    <cellStyle name="Normal 9 11" xfId="40" xr:uid="{00000000-0005-0000-0000-000028000000}"/>
    <cellStyle name="Normal 9 12" xfId="41" xr:uid="{00000000-0005-0000-0000-000029000000}"/>
    <cellStyle name="Normal 9 13" xfId="42" xr:uid="{00000000-0005-0000-0000-00002A000000}"/>
    <cellStyle name="Normal 9 2" xfId="43" xr:uid="{00000000-0005-0000-0000-00002B000000}"/>
    <cellStyle name="Normal 9 3" xfId="44" xr:uid="{00000000-0005-0000-0000-00002C000000}"/>
    <cellStyle name="Normal 9 4" xfId="45" xr:uid="{00000000-0005-0000-0000-00002D000000}"/>
    <cellStyle name="Normal 9 5" xfId="46" xr:uid="{00000000-0005-0000-0000-00002E000000}"/>
    <cellStyle name="Normal 9 6" xfId="47" xr:uid="{00000000-0005-0000-0000-00002F000000}"/>
    <cellStyle name="Normal 9 7" xfId="48" xr:uid="{00000000-0005-0000-0000-000030000000}"/>
    <cellStyle name="Normal 9 8" xfId="49" xr:uid="{00000000-0005-0000-0000-000031000000}"/>
    <cellStyle name="Normal 9 9" xfId="50" xr:uid="{00000000-0005-0000-0000-000032000000}"/>
    <cellStyle name="Normal_Xarxa" xfId="51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"/>
  <sheetViews>
    <sheetView view="pageBreakPreview" zoomScale="85" zoomScaleNormal="100" zoomScaleSheetLayoutView="85" workbookViewId="0" xr3:uid="{AEA406A1-0E4B-5B11-9CD5-51D6E497D94C}">
      <selection activeCell="I16" sqref="I16"/>
    </sheetView>
  </sheetViews>
  <sheetFormatPr defaultColWidth="11.42578125" defaultRowHeight="12.75"/>
  <cols>
    <col min="1" max="1" width="11.42578125" style="11"/>
    <col min="2" max="2" width="7.7109375" style="11" customWidth="1"/>
    <col min="3" max="6" width="5.7109375" style="11" customWidth="1"/>
    <col min="7" max="7" width="11.42578125" style="11"/>
    <col min="8" max="8" width="15.7109375" style="11" customWidth="1"/>
    <col min="9" max="9" width="31.28515625" style="11" customWidth="1"/>
    <col min="10" max="12" width="12.7109375" style="11" hidden="1" customWidth="1"/>
    <col min="13" max="15" width="11.42578125" style="11" hidden="1" customWidth="1"/>
    <col min="16" max="16384" width="11.42578125" style="11"/>
  </cols>
  <sheetData>
    <row r="1" spans="1:14" ht="15.95" customHeight="1" thickBot="1">
      <c r="A1" s="57" t="s">
        <v>0</v>
      </c>
      <c r="B1" s="58"/>
      <c r="C1" s="58"/>
      <c r="D1" s="58"/>
      <c r="E1" s="58"/>
      <c r="F1" s="58"/>
      <c r="G1" s="58"/>
      <c r="H1" s="59"/>
      <c r="I1" s="14" t="s">
        <v>1</v>
      </c>
    </row>
    <row r="2" spans="1:14" ht="13.5" thickBot="1">
      <c r="I2" s="15"/>
    </row>
    <row r="3" spans="1:14" ht="15" customHeight="1">
      <c r="A3" s="54" t="s">
        <v>2</v>
      </c>
      <c r="B3" s="55"/>
      <c r="C3" s="16">
        <v>10</v>
      </c>
      <c r="D3" s="17">
        <v>137</v>
      </c>
      <c r="E3" s="17">
        <v>238</v>
      </c>
      <c r="F3" s="18">
        <v>224</v>
      </c>
    </row>
    <row r="4" spans="1:14" ht="15" customHeight="1">
      <c r="A4" s="51" t="s">
        <v>3</v>
      </c>
      <c r="B4" s="52"/>
      <c r="C4" s="19">
        <v>255</v>
      </c>
      <c r="D4" s="20">
        <v>255</v>
      </c>
      <c r="E4" s="20">
        <v>255</v>
      </c>
      <c r="F4" s="21">
        <v>224</v>
      </c>
    </row>
    <row r="5" spans="1:14" ht="15" customHeight="1">
      <c r="A5" s="51" t="s">
        <v>4</v>
      </c>
      <c r="B5" s="52"/>
      <c r="C5" s="19">
        <v>0</v>
      </c>
      <c r="D5" s="20">
        <v>0</v>
      </c>
      <c r="E5" s="20">
        <v>0</v>
      </c>
      <c r="F5" s="21">
        <f>256-F4-1</f>
        <v>31</v>
      </c>
    </row>
    <row r="6" spans="1:14" ht="15" customHeight="1">
      <c r="A6" s="51" t="s">
        <v>5</v>
      </c>
      <c r="B6" s="52"/>
      <c r="C6" s="19">
        <f>C3</f>
        <v>10</v>
      </c>
      <c r="D6" s="19">
        <f>D3</f>
        <v>137</v>
      </c>
      <c r="E6" s="19">
        <f>E3</f>
        <v>238</v>
      </c>
      <c r="F6" s="22">
        <f>F3+1</f>
        <v>225</v>
      </c>
    </row>
    <row r="7" spans="1:14" ht="15" customHeight="1">
      <c r="A7" s="51" t="s">
        <v>6</v>
      </c>
      <c r="B7" s="52"/>
      <c r="C7" s="19">
        <f>C3</f>
        <v>10</v>
      </c>
      <c r="D7" s="19">
        <f>D3</f>
        <v>137</v>
      </c>
      <c r="E7" s="19">
        <f>E3</f>
        <v>238</v>
      </c>
      <c r="F7" s="22">
        <f>F3+F5-2</f>
        <v>253</v>
      </c>
    </row>
    <row r="8" spans="1:14" ht="15" customHeight="1">
      <c r="A8" s="51" t="s">
        <v>7</v>
      </c>
      <c r="B8" s="52"/>
      <c r="C8" s="19">
        <f>C3</f>
        <v>10</v>
      </c>
      <c r="D8" s="19">
        <f>D3</f>
        <v>137</v>
      </c>
      <c r="E8" s="19">
        <f>E3</f>
        <v>238</v>
      </c>
      <c r="F8" s="21">
        <f>F3+F5-1</f>
        <v>254</v>
      </c>
    </row>
    <row r="9" spans="1:14" ht="15" customHeight="1">
      <c r="A9" s="51" t="s">
        <v>8</v>
      </c>
      <c r="B9" s="52"/>
      <c r="C9" s="19">
        <f>F5-2</f>
        <v>29</v>
      </c>
      <c r="D9" s="20"/>
      <c r="E9" s="20"/>
      <c r="F9" s="21"/>
    </row>
    <row r="10" spans="1:14" ht="15" customHeight="1">
      <c r="A10" s="51" t="s">
        <v>9</v>
      </c>
      <c r="B10" s="52"/>
      <c r="C10" s="19">
        <v>12</v>
      </c>
      <c r="D10" s="20"/>
      <c r="E10" s="20"/>
      <c r="F10" s="21"/>
    </row>
    <row r="11" spans="1:14" ht="15" customHeight="1" thickBot="1">
      <c r="A11" s="24"/>
      <c r="B11" s="24"/>
      <c r="C11" s="25"/>
      <c r="D11" s="25"/>
      <c r="E11" s="25"/>
      <c r="F11" s="25"/>
      <c r="G11" s="26"/>
      <c r="H11" s="26"/>
      <c r="I11" s="26"/>
    </row>
    <row r="12" spans="1:14" ht="15" customHeight="1" thickBot="1">
      <c r="A12" s="56" t="s">
        <v>10</v>
      </c>
      <c r="B12" s="53"/>
      <c r="C12" s="53" t="s">
        <v>11</v>
      </c>
      <c r="D12" s="53"/>
      <c r="E12" s="60"/>
      <c r="F12" s="53" t="s">
        <v>12</v>
      </c>
      <c r="G12" s="53" t="s">
        <v>11</v>
      </c>
      <c r="H12" s="3" t="s">
        <v>13</v>
      </c>
      <c r="I12" s="4" t="s">
        <v>14</v>
      </c>
      <c r="J12" s="8"/>
      <c r="K12" s="9"/>
      <c r="L12" s="9"/>
      <c r="M12" s="10"/>
    </row>
    <row r="13" spans="1:14" ht="15" customHeight="1">
      <c r="A13" s="5" t="str">
        <f t="shared" ref="A13:A41" si="0">CONCATENATE($C$3,".",$D$3,".",$E$3)</f>
        <v>10.137.238</v>
      </c>
      <c r="B13" s="47">
        <f>F6</f>
        <v>225</v>
      </c>
      <c r="C13" s="48" t="str">
        <f>CONCATENATE($C$4,".",$D$4,".",$E$4,".",$F$4)</f>
        <v>255.255.255.224</v>
      </c>
      <c r="D13" s="49"/>
      <c r="E13" s="50"/>
      <c r="F13" s="48" t="str">
        <f>CONCATENATE($C$3,".",$D$3,".",$E$3,".",$F$3+1)</f>
        <v>10.137.238.225</v>
      </c>
      <c r="G13" s="50"/>
      <c r="H13" s="12" t="s">
        <v>15</v>
      </c>
      <c r="I13" s="7" t="s">
        <v>16</v>
      </c>
      <c r="J13" s="13" t="str">
        <f>CONCATENATE(A13,".",B13)</f>
        <v>10.137.238.225</v>
      </c>
      <c r="K13" s="13" t="str">
        <f>C13</f>
        <v>255.255.255.224</v>
      </c>
      <c r="L13" s="13" t="str">
        <f>F13</f>
        <v>10.137.238.225</v>
      </c>
      <c r="M13" s="13" t="str">
        <f>H13</f>
        <v>-</v>
      </c>
      <c r="N13" s="13">
        <f>$C$10</f>
        <v>12</v>
      </c>
    </row>
    <row r="14" spans="1:14" ht="15" customHeight="1">
      <c r="A14" s="5" t="str">
        <f t="shared" si="0"/>
        <v>10.137.238</v>
      </c>
      <c r="B14" s="47">
        <f>B13+1</f>
        <v>226</v>
      </c>
      <c r="C14" s="48" t="str">
        <f t="shared" ref="C14:C41" si="1">CONCATENATE($C$4,".",$D$4,".",$E$4,".",$F$4)</f>
        <v>255.255.255.224</v>
      </c>
      <c r="D14" s="49"/>
      <c r="E14" s="50"/>
      <c r="F14" s="48" t="str">
        <f t="shared" ref="F14:F41" si="2">CONCATENATE($C$3,".",$D$3,".",$E$3,".",$F$3+1)</f>
        <v>10.137.238.225</v>
      </c>
      <c r="G14" s="50"/>
      <c r="H14" s="47" t="s">
        <v>15</v>
      </c>
      <c r="I14" s="7"/>
      <c r="J14" s="13" t="str">
        <f t="shared" ref="J14:J21" si="3">CONCATENATE(A14,".",B14)</f>
        <v>10.137.238.226</v>
      </c>
      <c r="K14" s="13" t="str">
        <f t="shared" ref="K14:K21" si="4">C14</f>
        <v>255.255.255.224</v>
      </c>
      <c r="L14" s="13" t="str">
        <f t="shared" ref="L14:L21" si="5">F14</f>
        <v>10.137.238.225</v>
      </c>
      <c r="M14" s="13" t="str">
        <f t="shared" ref="M14:M21" si="6">H14</f>
        <v>-</v>
      </c>
      <c r="N14" s="13">
        <f t="shared" ref="N14:N29" si="7">$C$10</f>
        <v>12</v>
      </c>
    </row>
    <row r="15" spans="1:14" ht="15" customHeight="1">
      <c r="A15" s="5" t="str">
        <f t="shared" si="0"/>
        <v>10.137.238</v>
      </c>
      <c r="B15" s="47">
        <f t="shared" ref="B15:B41" si="8">B14+1</f>
        <v>227</v>
      </c>
      <c r="C15" s="48" t="str">
        <f t="shared" si="1"/>
        <v>255.255.255.224</v>
      </c>
      <c r="D15" s="49"/>
      <c r="E15" s="50"/>
      <c r="F15" s="48" t="str">
        <f t="shared" si="2"/>
        <v>10.137.238.225</v>
      </c>
      <c r="G15" s="50"/>
      <c r="H15" s="47" t="s">
        <v>15</v>
      </c>
      <c r="I15" s="7"/>
      <c r="J15" s="13" t="str">
        <f t="shared" si="3"/>
        <v>10.137.238.227</v>
      </c>
      <c r="K15" s="13" t="str">
        <f t="shared" si="4"/>
        <v>255.255.255.224</v>
      </c>
      <c r="L15" s="13" t="str">
        <f t="shared" si="5"/>
        <v>10.137.238.225</v>
      </c>
      <c r="M15" s="13" t="str">
        <f t="shared" si="6"/>
        <v>-</v>
      </c>
      <c r="N15" s="13">
        <f t="shared" si="7"/>
        <v>12</v>
      </c>
    </row>
    <row r="16" spans="1:14" ht="15" customHeight="1">
      <c r="A16" s="5" t="str">
        <f t="shared" si="0"/>
        <v>10.137.238</v>
      </c>
      <c r="B16" s="47">
        <f t="shared" si="8"/>
        <v>228</v>
      </c>
      <c r="C16" s="48" t="str">
        <f t="shared" si="1"/>
        <v>255.255.255.224</v>
      </c>
      <c r="D16" s="49"/>
      <c r="E16" s="50"/>
      <c r="F16" s="48" t="str">
        <f t="shared" si="2"/>
        <v>10.137.238.225</v>
      </c>
      <c r="G16" s="50"/>
      <c r="H16" s="47" t="s">
        <v>17</v>
      </c>
      <c r="I16" s="7" t="s">
        <v>18</v>
      </c>
      <c r="J16" s="13" t="str">
        <f t="shared" si="3"/>
        <v>10.137.238.228</v>
      </c>
      <c r="K16" s="13" t="str">
        <f t="shared" si="4"/>
        <v>255.255.255.224</v>
      </c>
      <c r="L16" s="13" t="str">
        <f t="shared" si="5"/>
        <v>10.137.238.225</v>
      </c>
      <c r="M16" s="13" t="str">
        <f t="shared" si="6"/>
        <v>00-80-63-C6-E8-C3</v>
      </c>
      <c r="N16" s="13">
        <f t="shared" si="7"/>
        <v>12</v>
      </c>
    </row>
    <row r="17" spans="1:14" ht="15" customHeight="1">
      <c r="A17" s="5" t="str">
        <f t="shared" si="0"/>
        <v>10.137.238</v>
      </c>
      <c r="B17" s="47">
        <f t="shared" si="8"/>
        <v>229</v>
      </c>
      <c r="C17" s="48" t="str">
        <f t="shared" si="1"/>
        <v>255.255.255.224</v>
      </c>
      <c r="D17" s="49"/>
      <c r="E17" s="50"/>
      <c r="F17" s="48" t="str">
        <f t="shared" si="2"/>
        <v>10.137.238.225</v>
      </c>
      <c r="G17" s="50"/>
      <c r="H17" s="47" t="s">
        <v>19</v>
      </c>
      <c r="I17" s="7" t="s">
        <v>20</v>
      </c>
      <c r="J17" s="13" t="str">
        <f t="shared" si="3"/>
        <v>10.137.238.229</v>
      </c>
      <c r="K17" s="13" t="str">
        <f t="shared" si="4"/>
        <v>255.255.255.224</v>
      </c>
      <c r="L17" s="13" t="str">
        <f t="shared" si="5"/>
        <v>10.137.238.225</v>
      </c>
      <c r="M17" s="13" t="str">
        <f t="shared" si="6"/>
        <v>00-80-63-C6-E8-5A</v>
      </c>
      <c r="N17" s="13">
        <f t="shared" si="7"/>
        <v>12</v>
      </c>
    </row>
    <row r="18" spans="1:14" ht="15" customHeight="1">
      <c r="A18" s="5" t="str">
        <f t="shared" si="0"/>
        <v>10.137.238</v>
      </c>
      <c r="B18" s="47">
        <f t="shared" si="8"/>
        <v>230</v>
      </c>
      <c r="C18" s="48" t="str">
        <f t="shared" si="1"/>
        <v>255.255.255.224</v>
      </c>
      <c r="D18" s="49"/>
      <c r="E18" s="50"/>
      <c r="F18" s="48" t="str">
        <f t="shared" si="2"/>
        <v>10.137.238.225</v>
      </c>
      <c r="G18" s="50"/>
      <c r="H18" s="47" t="s">
        <v>21</v>
      </c>
      <c r="I18" s="7" t="s">
        <v>22</v>
      </c>
      <c r="J18" s="13" t="str">
        <f t="shared" si="3"/>
        <v>10.137.238.230</v>
      </c>
      <c r="K18" s="13" t="str">
        <f t="shared" si="4"/>
        <v>255.255.255.224</v>
      </c>
      <c r="L18" s="13" t="str">
        <f t="shared" si="5"/>
        <v>10.137.238.225</v>
      </c>
      <c r="M18" s="13" t="str">
        <f t="shared" si="6"/>
        <v>00-80-63-C2-F0-F2</v>
      </c>
      <c r="N18" s="13">
        <f t="shared" si="7"/>
        <v>12</v>
      </c>
    </row>
    <row r="19" spans="1:14" ht="15" customHeight="1">
      <c r="A19" s="5" t="str">
        <f t="shared" si="0"/>
        <v>10.137.238</v>
      </c>
      <c r="B19" s="47">
        <f t="shared" si="8"/>
        <v>231</v>
      </c>
      <c r="C19" s="48" t="str">
        <f t="shared" si="1"/>
        <v>255.255.255.224</v>
      </c>
      <c r="D19" s="49"/>
      <c r="E19" s="50"/>
      <c r="F19" s="48" t="str">
        <f t="shared" si="2"/>
        <v>10.137.238.225</v>
      </c>
      <c r="G19" s="50"/>
      <c r="H19" s="47" t="s">
        <v>23</v>
      </c>
      <c r="I19" s="7" t="s">
        <v>24</v>
      </c>
      <c r="J19" s="13" t="str">
        <f t="shared" si="3"/>
        <v>10.137.238.231</v>
      </c>
      <c r="K19" s="13" t="str">
        <f t="shared" si="4"/>
        <v>255.255.255.224</v>
      </c>
      <c r="L19" s="13" t="str">
        <f t="shared" si="5"/>
        <v>10.137.238.225</v>
      </c>
      <c r="M19" s="13" t="str">
        <f t="shared" si="6"/>
        <v>00-80-63-C3-31-19</v>
      </c>
      <c r="N19" s="13">
        <f t="shared" si="7"/>
        <v>12</v>
      </c>
    </row>
    <row r="20" spans="1:14" ht="15" customHeight="1">
      <c r="A20" s="5" t="str">
        <f t="shared" si="0"/>
        <v>10.137.238</v>
      </c>
      <c r="B20" s="47">
        <f t="shared" si="8"/>
        <v>232</v>
      </c>
      <c r="C20" s="48" t="str">
        <f t="shared" si="1"/>
        <v>255.255.255.224</v>
      </c>
      <c r="D20" s="49"/>
      <c r="E20" s="50"/>
      <c r="F20" s="48" t="str">
        <f t="shared" si="2"/>
        <v>10.137.238.225</v>
      </c>
      <c r="G20" s="50"/>
      <c r="H20" s="47" t="s">
        <v>25</v>
      </c>
      <c r="I20" s="7" t="s">
        <v>26</v>
      </c>
      <c r="J20" s="13" t="str">
        <f t="shared" si="3"/>
        <v>10.137.238.232</v>
      </c>
      <c r="K20" s="13" t="str">
        <f t="shared" si="4"/>
        <v>255.255.255.224</v>
      </c>
      <c r="L20" s="13" t="str">
        <f t="shared" si="5"/>
        <v>10.137.238.225</v>
      </c>
      <c r="M20" s="13" t="str">
        <f t="shared" si="6"/>
        <v>00-80-63-C3-32-0B</v>
      </c>
      <c r="N20" s="13">
        <f t="shared" si="7"/>
        <v>12</v>
      </c>
    </row>
    <row r="21" spans="1:14" ht="15" customHeight="1">
      <c r="A21" s="5" t="str">
        <f t="shared" si="0"/>
        <v>10.137.238</v>
      </c>
      <c r="B21" s="47">
        <f t="shared" si="8"/>
        <v>233</v>
      </c>
      <c r="C21" s="48" t="str">
        <f t="shared" si="1"/>
        <v>255.255.255.224</v>
      </c>
      <c r="D21" s="49"/>
      <c r="E21" s="50"/>
      <c r="F21" s="48" t="str">
        <f t="shared" si="2"/>
        <v>10.137.238.225</v>
      </c>
      <c r="G21" s="50"/>
      <c r="H21" s="47" t="s">
        <v>25</v>
      </c>
      <c r="I21" s="7" t="s">
        <v>27</v>
      </c>
      <c r="J21" s="13" t="str">
        <f t="shared" si="3"/>
        <v>10.137.238.233</v>
      </c>
      <c r="K21" s="13" t="str">
        <f t="shared" si="4"/>
        <v>255.255.255.224</v>
      </c>
      <c r="L21" s="13" t="str">
        <f t="shared" si="5"/>
        <v>10.137.238.225</v>
      </c>
      <c r="M21" s="13" t="str">
        <f t="shared" si="6"/>
        <v>00-80-63-C3-32-0B</v>
      </c>
      <c r="N21" s="13">
        <f t="shared" si="7"/>
        <v>12</v>
      </c>
    </row>
    <row r="22" spans="1:14" ht="15" customHeight="1">
      <c r="A22" s="5" t="str">
        <f t="shared" si="0"/>
        <v>10.137.238</v>
      </c>
      <c r="B22" s="47">
        <f t="shared" si="8"/>
        <v>234</v>
      </c>
      <c r="C22" s="48" t="str">
        <f t="shared" si="1"/>
        <v>255.255.255.224</v>
      </c>
      <c r="D22" s="49"/>
      <c r="E22" s="50"/>
      <c r="F22" s="48" t="str">
        <f t="shared" si="2"/>
        <v>10.137.238.225</v>
      </c>
      <c r="G22" s="50"/>
      <c r="H22" s="47" t="s">
        <v>28</v>
      </c>
      <c r="I22" s="7" t="s">
        <v>29</v>
      </c>
      <c r="J22" s="13" t="str">
        <f t="shared" ref="J22:J29" si="9">CONCATENATE(A22,".",B22)</f>
        <v>10.137.238.234</v>
      </c>
      <c r="K22" s="13" t="str">
        <f t="shared" ref="K22:K29" si="10">C22</f>
        <v>255.255.255.224</v>
      </c>
      <c r="L22" s="13" t="str">
        <f t="shared" ref="L22:L29" si="11">F22</f>
        <v>10.137.238.225</v>
      </c>
      <c r="M22" s="13" t="str">
        <f t="shared" ref="M22:M29" si="12">H22</f>
        <v>00-80-63-C3-31-5B</v>
      </c>
      <c r="N22" s="13">
        <f t="shared" si="7"/>
        <v>12</v>
      </c>
    </row>
    <row r="23" spans="1:14" ht="15" customHeight="1">
      <c r="A23" s="5" t="str">
        <f t="shared" si="0"/>
        <v>10.137.238</v>
      </c>
      <c r="B23" s="47">
        <f t="shared" si="8"/>
        <v>235</v>
      </c>
      <c r="C23" s="48" t="str">
        <f t="shared" si="1"/>
        <v>255.255.255.224</v>
      </c>
      <c r="D23" s="49"/>
      <c r="E23" s="50"/>
      <c r="F23" s="48" t="str">
        <f t="shared" si="2"/>
        <v>10.137.238.225</v>
      </c>
      <c r="G23" s="50"/>
      <c r="H23" s="47" t="s">
        <v>30</v>
      </c>
      <c r="I23" s="7" t="s">
        <v>31</v>
      </c>
      <c r="J23" s="13" t="str">
        <f t="shared" si="9"/>
        <v>10.137.238.235</v>
      </c>
      <c r="K23" s="13" t="str">
        <f t="shared" si="10"/>
        <v>255.255.255.224</v>
      </c>
      <c r="L23" s="13" t="str">
        <f t="shared" si="11"/>
        <v>10.137.238.225</v>
      </c>
      <c r="M23" s="13" t="str">
        <f t="shared" si="12"/>
        <v>00-80-63-C3-30-C1</v>
      </c>
      <c r="N23" s="13">
        <f t="shared" si="7"/>
        <v>12</v>
      </c>
    </row>
    <row r="24" spans="1:14" ht="15" customHeight="1">
      <c r="A24" s="5" t="str">
        <f t="shared" si="0"/>
        <v>10.137.238</v>
      </c>
      <c r="B24" s="47">
        <f t="shared" si="8"/>
        <v>236</v>
      </c>
      <c r="C24" s="48" t="str">
        <f>CONCATENATE($C$4,".",$D$4,".",$E$4,".",$F$4)</f>
        <v>255.255.255.224</v>
      </c>
      <c r="D24" s="49"/>
      <c r="E24" s="50"/>
      <c r="F24" s="48" t="str">
        <f>CONCATENATE($C$3,".",$D$3,".",$E$3,".",$F$3+1)</f>
        <v>10.137.238.225</v>
      </c>
      <c r="G24" s="50"/>
      <c r="H24" s="12" t="s">
        <v>32</v>
      </c>
      <c r="I24" s="7" t="s">
        <v>33</v>
      </c>
      <c r="J24" s="13" t="str">
        <f t="shared" si="9"/>
        <v>10.137.238.236</v>
      </c>
      <c r="K24" s="13" t="str">
        <f t="shared" si="10"/>
        <v>255.255.255.224</v>
      </c>
      <c r="L24" s="13" t="str">
        <f t="shared" si="11"/>
        <v>10.137.238.225</v>
      </c>
      <c r="M24" s="13" t="str">
        <f t="shared" si="12"/>
        <v>00-80-63-C3-31-F5</v>
      </c>
      <c r="N24" s="13">
        <f t="shared" si="7"/>
        <v>12</v>
      </c>
    </row>
    <row r="25" spans="1:14" ht="15" customHeight="1">
      <c r="A25" s="5" t="str">
        <f t="shared" si="0"/>
        <v>10.137.238</v>
      </c>
      <c r="B25" s="47">
        <f t="shared" si="8"/>
        <v>237</v>
      </c>
      <c r="C25" s="48" t="str">
        <f t="shared" si="1"/>
        <v>255.255.255.224</v>
      </c>
      <c r="D25" s="49"/>
      <c r="E25" s="50"/>
      <c r="F25" s="48" t="str">
        <f t="shared" si="2"/>
        <v>10.137.238.225</v>
      </c>
      <c r="G25" s="50"/>
      <c r="H25" s="47" t="s">
        <v>34</v>
      </c>
      <c r="I25" s="7" t="s">
        <v>35</v>
      </c>
      <c r="J25" s="13" t="str">
        <f t="shared" si="9"/>
        <v>10.137.238.237</v>
      </c>
      <c r="K25" s="13" t="str">
        <f t="shared" si="10"/>
        <v>255.255.255.224</v>
      </c>
      <c r="L25" s="13" t="str">
        <f t="shared" si="11"/>
        <v>10.137.238.225</v>
      </c>
      <c r="M25" s="13" t="str">
        <f t="shared" si="12"/>
        <v>00-80-63-C3-31-71</v>
      </c>
      <c r="N25" s="13">
        <f t="shared" si="7"/>
        <v>12</v>
      </c>
    </row>
    <row r="26" spans="1:14" ht="15" customHeight="1">
      <c r="A26" s="5" t="str">
        <f t="shared" si="0"/>
        <v>10.137.238</v>
      </c>
      <c r="B26" s="47">
        <f t="shared" si="8"/>
        <v>238</v>
      </c>
      <c r="C26" s="48" t="str">
        <f t="shared" si="1"/>
        <v>255.255.255.224</v>
      </c>
      <c r="D26" s="49"/>
      <c r="E26" s="50"/>
      <c r="F26" s="48" t="str">
        <f t="shared" si="2"/>
        <v>10.137.238.225</v>
      </c>
      <c r="G26" s="50"/>
      <c r="H26" s="47" t="s">
        <v>36</v>
      </c>
      <c r="I26" s="7" t="s">
        <v>37</v>
      </c>
      <c r="J26" s="13" t="str">
        <f t="shared" si="9"/>
        <v>10.137.238.238</v>
      </c>
      <c r="K26" s="13" t="str">
        <f t="shared" si="10"/>
        <v>255.255.255.224</v>
      </c>
      <c r="L26" s="13" t="str">
        <f t="shared" si="11"/>
        <v>10.137.238.225</v>
      </c>
      <c r="M26" s="13" t="str">
        <f t="shared" si="12"/>
        <v>00-80-63-C3-31-9D</v>
      </c>
      <c r="N26" s="13">
        <f t="shared" si="7"/>
        <v>12</v>
      </c>
    </row>
    <row r="27" spans="1:14" ht="15" customHeight="1">
      <c r="A27" s="5" t="str">
        <f t="shared" si="0"/>
        <v>10.137.238</v>
      </c>
      <c r="B27" s="47">
        <f t="shared" si="8"/>
        <v>239</v>
      </c>
      <c r="C27" s="48" t="str">
        <f t="shared" si="1"/>
        <v>255.255.255.224</v>
      </c>
      <c r="D27" s="49"/>
      <c r="E27" s="50"/>
      <c r="F27" s="48" t="str">
        <f t="shared" si="2"/>
        <v>10.137.238.225</v>
      </c>
      <c r="G27" s="50"/>
      <c r="H27" s="47" t="s">
        <v>38</v>
      </c>
      <c r="I27" s="7" t="s">
        <v>39</v>
      </c>
      <c r="J27" s="13" t="str">
        <f t="shared" si="9"/>
        <v>10.137.238.239</v>
      </c>
      <c r="K27" s="13" t="str">
        <f t="shared" si="10"/>
        <v>255.255.255.224</v>
      </c>
      <c r="L27" s="13" t="str">
        <f t="shared" si="11"/>
        <v>10.137.238.225</v>
      </c>
      <c r="M27" s="13" t="str">
        <f t="shared" si="12"/>
        <v>00-80-63-C3-30-D7</v>
      </c>
      <c r="N27" s="13">
        <f t="shared" si="7"/>
        <v>12</v>
      </c>
    </row>
    <row r="28" spans="1:14" ht="15" customHeight="1">
      <c r="A28" s="5" t="str">
        <f t="shared" si="0"/>
        <v>10.137.238</v>
      </c>
      <c r="B28" s="47">
        <f t="shared" si="8"/>
        <v>240</v>
      </c>
      <c r="C28" s="48" t="str">
        <f t="shared" si="1"/>
        <v>255.255.255.224</v>
      </c>
      <c r="D28" s="49"/>
      <c r="E28" s="50"/>
      <c r="F28" s="48" t="str">
        <f t="shared" si="2"/>
        <v>10.137.238.225</v>
      </c>
      <c r="G28" s="50"/>
      <c r="H28" s="47" t="s">
        <v>40</v>
      </c>
      <c r="I28" s="7" t="s">
        <v>41</v>
      </c>
      <c r="J28" s="13" t="str">
        <f t="shared" si="9"/>
        <v>10.137.238.240</v>
      </c>
      <c r="K28" s="13" t="str">
        <f t="shared" si="10"/>
        <v>255.255.255.224</v>
      </c>
      <c r="L28" s="13" t="str">
        <f t="shared" si="11"/>
        <v>10.137.238.225</v>
      </c>
      <c r="M28" s="13" t="str">
        <f t="shared" si="12"/>
        <v>00-80-63-B6-35-9E</v>
      </c>
      <c r="N28" s="13">
        <f t="shared" si="7"/>
        <v>12</v>
      </c>
    </row>
    <row r="29" spans="1:14" ht="15" customHeight="1">
      <c r="A29" s="5" t="str">
        <f t="shared" si="0"/>
        <v>10.137.238</v>
      </c>
      <c r="B29" s="47">
        <f t="shared" si="8"/>
        <v>241</v>
      </c>
      <c r="C29" s="48" t="str">
        <f t="shared" si="1"/>
        <v>255.255.255.224</v>
      </c>
      <c r="D29" s="49"/>
      <c r="E29" s="50"/>
      <c r="F29" s="48" t="str">
        <f t="shared" si="2"/>
        <v>10.137.238.225</v>
      </c>
      <c r="G29" s="50"/>
      <c r="H29" s="47" t="s">
        <v>15</v>
      </c>
      <c r="I29" s="7"/>
      <c r="J29" s="13" t="str">
        <f t="shared" si="9"/>
        <v>10.137.238.241</v>
      </c>
      <c r="K29" s="13" t="str">
        <f t="shared" si="10"/>
        <v>255.255.255.224</v>
      </c>
      <c r="L29" s="13" t="str">
        <f t="shared" si="11"/>
        <v>10.137.238.225</v>
      </c>
      <c r="M29" s="13" t="str">
        <f t="shared" si="12"/>
        <v>-</v>
      </c>
      <c r="N29" s="13">
        <f t="shared" si="7"/>
        <v>12</v>
      </c>
    </row>
    <row r="30" spans="1:14" ht="15" customHeight="1">
      <c r="A30" s="5" t="str">
        <f t="shared" si="0"/>
        <v>10.137.238</v>
      </c>
      <c r="B30" s="47">
        <f t="shared" si="8"/>
        <v>242</v>
      </c>
      <c r="C30" s="48" t="str">
        <f t="shared" si="1"/>
        <v>255.255.255.224</v>
      </c>
      <c r="D30" s="49"/>
      <c r="E30" s="50"/>
      <c r="F30" s="48" t="str">
        <f t="shared" si="2"/>
        <v>10.137.238.225</v>
      </c>
      <c r="G30" s="50"/>
      <c r="H30" s="47" t="s">
        <v>15</v>
      </c>
      <c r="I30" s="7"/>
      <c r="J30" s="13" t="str">
        <f t="shared" ref="J30:J37" si="13">CONCATENATE(A30,".",B30)</f>
        <v>10.137.238.242</v>
      </c>
      <c r="K30" s="13" t="str">
        <f t="shared" ref="K30:K37" si="14">C30</f>
        <v>255.255.255.224</v>
      </c>
      <c r="L30" s="13" t="str">
        <f t="shared" ref="L30:L37" si="15">F30</f>
        <v>10.137.238.225</v>
      </c>
      <c r="M30" s="13" t="str">
        <f t="shared" ref="M30:M37" si="16">H30</f>
        <v>-</v>
      </c>
      <c r="N30" s="13">
        <f t="shared" ref="N30:N41" si="17">$C$10</f>
        <v>12</v>
      </c>
    </row>
    <row r="31" spans="1:14" ht="15" customHeight="1">
      <c r="A31" s="5" t="str">
        <f t="shared" si="0"/>
        <v>10.137.238</v>
      </c>
      <c r="B31" s="47">
        <f t="shared" si="8"/>
        <v>243</v>
      </c>
      <c r="C31" s="48" t="str">
        <f t="shared" si="1"/>
        <v>255.255.255.224</v>
      </c>
      <c r="D31" s="49"/>
      <c r="E31" s="50"/>
      <c r="F31" s="48" t="str">
        <f t="shared" si="2"/>
        <v>10.137.238.225</v>
      </c>
      <c r="G31" s="50"/>
      <c r="H31" s="47" t="s">
        <v>15</v>
      </c>
      <c r="I31" s="7"/>
      <c r="J31" s="13" t="str">
        <f t="shared" si="13"/>
        <v>10.137.238.243</v>
      </c>
      <c r="K31" s="13" t="str">
        <f t="shared" si="14"/>
        <v>255.255.255.224</v>
      </c>
      <c r="L31" s="13" t="str">
        <f t="shared" si="15"/>
        <v>10.137.238.225</v>
      </c>
      <c r="M31" s="13" t="str">
        <f t="shared" si="16"/>
        <v>-</v>
      </c>
      <c r="N31" s="13">
        <f t="shared" si="17"/>
        <v>12</v>
      </c>
    </row>
    <row r="32" spans="1:14" ht="15" customHeight="1">
      <c r="A32" s="5" t="str">
        <f t="shared" si="0"/>
        <v>10.137.238</v>
      </c>
      <c r="B32" s="47">
        <f t="shared" si="8"/>
        <v>244</v>
      </c>
      <c r="C32" s="48" t="str">
        <f t="shared" si="1"/>
        <v>255.255.255.224</v>
      </c>
      <c r="D32" s="49"/>
      <c r="E32" s="50"/>
      <c r="F32" s="48" t="str">
        <f t="shared" si="2"/>
        <v>10.137.238.225</v>
      </c>
      <c r="G32" s="50"/>
      <c r="H32" s="47" t="s">
        <v>15</v>
      </c>
      <c r="I32" s="7"/>
      <c r="J32" s="13" t="str">
        <f t="shared" si="13"/>
        <v>10.137.238.244</v>
      </c>
      <c r="K32" s="13" t="str">
        <f t="shared" si="14"/>
        <v>255.255.255.224</v>
      </c>
      <c r="L32" s="13" t="str">
        <f t="shared" si="15"/>
        <v>10.137.238.225</v>
      </c>
      <c r="M32" s="13" t="str">
        <f t="shared" si="16"/>
        <v>-</v>
      </c>
      <c r="N32" s="13">
        <f t="shared" si="17"/>
        <v>12</v>
      </c>
    </row>
    <row r="33" spans="1:14" ht="15" customHeight="1">
      <c r="A33" s="5" t="str">
        <f t="shared" si="0"/>
        <v>10.137.238</v>
      </c>
      <c r="B33" s="47">
        <f t="shared" si="8"/>
        <v>245</v>
      </c>
      <c r="C33" s="48" t="str">
        <f t="shared" si="1"/>
        <v>255.255.255.224</v>
      </c>
      <c r="D33" s="49"/>
      <c r="E33" s="50"/>
      <c r="F33" s="48" t="str">
        <f t="shared" si="2"/>
        <v>10.137.238.225</v>
      </c>
      <c r="G33" s="50"/>
      <c r="H33" s="47" t="s">
        <v>15</v>
      </c>
      <c r="I33" s="7"/>
      <c r="J33" s="13" t="str">
        <f t="shared" si="13"/>
        <v>10.137.238.245</v>
      </c>
      <c r="K33" s="13" t="str">
        <f t="shared" si="14"/>
        <v>255.255.255.224</v>
      </c>
      <c r="L33" s="13" t="str">
        <f t="shared" si="15"/>
        <v>10.137.238.225</v>
      </c>
      <c r="M33" s="13" t="str">
        <f t="shared" si="16"/>
        <v>-</v>
      </c>
      <c r="N33" s="13">
        <f t="shared" si="17"/>
        <v>12</v>
      </c>
    </row>
    <row r="34" spans="1:14" ht="15" customHeight="1">
      <c r="A34" s="5" t="str">
        <f t="shared" si="0"/>
        <v>10.137.238</v>
      </c>
      <c r="B34" s="47">
        <f t="shared" si="8"/>
        <v>246</v>
      </c>
      <c r="C34" s="48" t="str">
        <f t="shared" si="1"/>
        <v>255.255.255.224</v>
      </c>
      <c r="D34" s="49"/>
      <c r="E34" s="50"/>
      <c r="F34" s="48" t="str">
        <f t="shared" si="2"/>
        <v>10.137.238.225</v>
      </c>
      <c r="G34" s="50"/>
      <c r="H34" s="47" t="s">
        <v>15</v>
      </c>
      <c r="I34" s="7"/>
      <c r="J34" s="13" t="str">
        <f t="shared" si="13"/>
        <v>10.137.238.246</v>
      </c>
      <c r="K34" s="13" t="str">
        <f t="shared" si="14"/>
        <v>255.255.255.224</v>
      </c>
      <c r="L34" s="13" t="str">
        <f t="shared" si="15"/>
        <v>10.137.238.225</v>
      </c>
      <c r="M34" s="13" t="str">
        <f t="shared" si="16"/>
        <v>-</v>
      </c>
      <c r="N34" s="13">
        <f t="shared" si="17"/>
        <v>12</v>
      </c>
    </row>
    <row r="35" spans="1:14" ht="15" customHeight="1">
      <c r="A35" s="5" t="str">
        <f t="shared" si="0"/>
        <v>10.137.238</v>
      </c>
      <c r="B35" s="47">
        <f t="shared" si="8"/>
        <v>247</v>
      </c>
      <c r="C35" s="48" t="str">
        <f t="shared" si="1"/>
        <v>255.255.255.224</v>
      </c>
      <c r="D35" s="49"/>
      <c r="E35" s="50"/>
      <c r="F35" s="48" t="str">
        <f t="shared" si="2"/>
        <v>10.137.238.225</v>
      </c>
      <c r="G35" s="50"/>
      <c r="H35" s="47" t="s">
        <v>15</v>
      </c>
      <c r="I35" s="7"/>
      <c r="J35" s="13" t="str">
        <f t="shared" si="13"/>
        <v>10.137.238.247</v>
      </c>
      <c r="K35" s="13" t="str">
        <f t="shared" si="14"/>
        <v>255.255.255.224</v>
      </c>
      <c r="L35" s="13" t="str">
        <f t="shared" si="15"/>
        <v>10.137.238.225</v>
      </c>
      <c r="M35" s="13" t="str">
        <f t="shared" si="16"/>
        <v>-</v>
      </c>
      <c r="N35" s="13">
        <f t="shared" si="17"/>
        <v>12</v>
      </c>
    </row>
    <row r="36" spans="1:14" ht="15" customHeight="1">
      <c r="A36" s="5" t="str">
        <f t="shared" si="0"/>
        <v>10.137.238</v>
      </c>
      <c r="B36" s="47">
        <f t="shared" si="8"/>
        <v>248</v>
      </c>
      <c r="C36" s="48" t="str">
        <f t="shared" si="1"/>
        <v>255.255.255.224</v>
      </c>
      <c r="D36" s="49"/>
      <c r="E36" s="50"/>
      <c r="F36" s="48" t="str">
        <f t="shared" si="2"/>
        <v>10.137.238.225</v>
      </c>
      <c r="G36" s="50"/>
      <c r="H36" s="47" t="s">
        <v>15</v>
      </c>
      <c r="I36" s="7"/>
      <c r="J36" s="13" t="str">
        <f t="shared" si="13"/>
        <v>10.137.238.248</v>
      </c>
      <c r="K36" s="13" t="str">
        <f t="shared" si="14"/>
        <v>255.255.255.224</v>
      </c>
      <c r="L36" s="13" t="str">
        <f t="shared" si="15"/>
        <v>10.137.238.225</v>
      </c>
      <c r="M36" s="13" t="str">
        <f t="shared" si="16"/>
        <v>-</v>
      </c>
      <c r="N36" s="13">
        <f t="shared" si="17"/>
        <v>12</v>
      </c>
    </row>
    <row r="37" spans="1:14" ht="15" customHeight="1">
      <c r="A37" s="5" t="str">
        <f t="shared" si="0"/>
        <v>10.137.238</v>
      </c>
      <c r="B37" s="47">
        <f t="shared" si="8"/>
        <v>249</v>
      </c>
      <c r="C37" s="48" t="str">
        <f t="shared" si="1"/>
        <v>255.255.255.224</v>
      </c>
      <c r="D37" s="49"/>
      <c r="E37" s="50"/>
      <c r="F37" s="48" t="str">
        <f t="shared" si="2"/>
        <v>10.137.238.225</v>
      </c>
      <c r="G37" s="50"/>
      <c r="H37" s="47" t="s">
        <v>15</v>
      </c>
      <c r="I37" s="7"/>
      <c r="J37" s="13" t="str">
        <f t="shared" si="13"/>
        <v>10.137.238.249</v>
      </c>
      <c r="K37" s="13" t="str">
        <f t="shared" si="14"/>
        <v>255.255.255.224</v>
      </c>
      <c r="L37" s="13" t="str">
        <f t="shared" si="15"/>
        <v>10.137.238.225</v>
      </c>
      <c r="M37" s="13" t="str">
        <f t="shared" si="16"/>
        <v>-</v>
      </c>
      <c r="N37" s="13">
        <f t="shared" si="17"/>
        <v>12</v>
      </c>
    </row>
    <row r="38" spans="1:14" ht="15" customHeight="1">
      <c r="A38" s="5" t="str">
        <f t="shared" si="0"/>
        <v>10.137.238</v>
      </c>
      <c r="B38" s="47">
        <f t="shared" si="8"/>
        <v>250</v>
      </c>
      <c r="C38" s="48" t="str">
        <f t="shared" si="1"/>
        <v>255.255.255.224</v>
      </c>
      <c r="D38" s="49"/>
      <c r="E38" s="50"/>
      <c r="F38" s="48" t="str">
        <f t="shared" si="2"/>
        <v>10.137.238.225</v>
      </c>
      <c r="G38" s="50"/>
      <c r="H38" s="47" t="s">
        <v>15</v>
      </c>
      <c r="I38" s="7"/>
      <c r="J38" s="13" t="str">
        <f>CONCATENATE(A38,".",B38)</f>
        <v>10.137.238.250</v>
      </c>
      <c r="K38" s="13" t="str">
        <f>C38</f>
        <v>255.255.255.224</v>
      </c>
      <c r="L38" s="13" t="str">
        <f>F38</f>
        <v>10.137.238.225</v>
      </c>
      <c r="M38" s="13" t="str">
        <f>H38</f>
        <v>-</v>
      </c>
      <c r="N38" s="13">
        <f t="shared" si="17"/>
        <v>12</v>
      </c>
    </row>
    <row r="39" spans="1:14" ht="15" customHeight="1">
      <c r="A39" s="5" t="str">
        <f t="shared" si="0"/>
        <v>10.137.238</v>
      </c>
      <c r="B39" s="47">
        <f t="shared" si="8"/>
        <v>251</v>
      </c>
      <c r="C39" s="48" t="str">
        <f t="shared" si="1"/>
        <v>255.255.255.224</v>
      </c>
      <c r="D39" s="49"/>
      <c r="E39" s="50"/>
      <c r="F39" s="48" t="str">
        <f t="shared" si="2"/>
        <v>10.137.238.225</v>
      </c>
      <c r="G39" s="50"/>
      <c r="H39" s="47" t="s">
        <v>15</v>
      </c>
      <c r="I39" s="7"/>
      <c r="J39" s="13" t="str">
        <f>CONCATENATE(A39,".",B39)</f>
        <v>10.137.238.251</v>
      </c>
      <c r="K39" s="13" t="str">
        <f>C39</f>
        <v>255.255.255.224</v>
      </c>
      <c r="L39" s="13" t="str">
        <f>F39</f>
        <v>10.137.238.225</v>
      </c>
      <c r="M39" s="13" t="str">
        <f>H39</f>
        <v>-</v>
      </c>
      <c r="N39" s="13">
        <f t="shared" si="17"/>
        <v>12</v>
      </c>
    </row>
    <row r="40" spans="1:14" ht="15" customHeight="1">
      <c r="A40" s="5" t="str">
        <f t="shared" si="0"/>
        <v>10.137.238</v>
      </c>
      <c r="B40" s="47">
        <f t="shared" si="8"/>
        <v>252</v>
      </c>
      <c r="C40" s="48" t="str">
        <f t="shared" si="1"/>
        <v>255.255.255.224</v>
      </c>
      <c r="D40" s="49"/>
      <c r="E40" s="50"/>
      <c r="F40" s="48" t="str">
        <f t="shared" si="2"/>
        <v>10.137.238.225</v>
      </c>
      <c r="G40" s="50"/>
      <c r="H40" s="47" t="s">
        <v>15</v>
      </c>
      <c r="I40" s="7"/>
      <c r="J40" s="13" t="str">
        <f>CONCATENATE(A40,".",B40)</f>
        <v>10.137.238.252</v>
      </c>
      <c r="K40" s="13" t="str">
        <f>C40</f>
        <v>255.255.255.224</v>
      </c>
      <c r="L40" s="13" t="str">
        <f>F40</f>
        <v>10.137.238.225</v>
      </c>
      <c r="M40" s="13" t="str">
        <f>H40</f>
        <v>-</v>
      </c>
      <c r="N40" s="13">
        <f t="shared" si="17"/>
        <v>12</v>
      </c>
    </row>
    <row r="41" spans="1:14" ht="15" customHeight="1">
      <c r="A41" s="5" t="str">
        <f t="shared" si="0"/>
        <v>10.137.238</v>
      </c>
      <c r="B41" s="47">
        <f t="shared" si="8"/>
        <v>253</v>
      </c>
      <c r="C41" s="48" t="str">
        <f t="shared" si="1"/>
        <v>255.255.255.224</v>
      </c>
      <c r="D41" s="49"/>
      <c r="E41" s="50"/>
      <c r="F41" s="48" t="str">
        <f t="shared" si="2"/>
        <v>10.137.238.225</v>
      </c>
      <c r="G41" s="50"/>
      <c r="H41" s="47" t="s">
        <v>15</v>
      </c>
      <c r="I41" s="7"/>
      <c r="J41" s="13" t="str">
        <f>CONCATENATE(A41,".",B41)</f>
        <v>10.137.238.253</v>
      </c>
      <c r="K41" s="13" t="str">
        <f>C41</f>
        <v>255.255.255.224</v>
      </c>
      <c r="L41" s="13" t="str">
        <f>F41</f>
        <v>10.137.238.225</v>
      </c>
      <c r="M41" s="13" t="str">
        <f>H41</f>
        <v>-</v>
      </c>
      <c r="N41" s="13">
        <f t="shared" si="17"/>
        <v>12</v>
      </c>
    </row>
  </sheetData>
  <mergeCells count="70">
    <mergeCell ref="C31:E31"/>
    <mergeCell ref="F31:G31"/>
    <mergeCell ref="C32:E32"/>
    <mergeCell ref="F32:G32"/>
    <mergeCell ref="C12:E12"/>
    <mergeCell ref="F17:G17"/>
    <mergeCell ref="C28:E28"/>
    <mergeCell ref="F28:G28"/>
    <mergeCell ref="C29:E29"/>
    <mergeCell ref="F29:G29"/>
    <mergeCell ref="A1:H1"/>
    <mergeCell ref="C20:E20"/>
    <mergeCell ref="F20:G20"/>
    <mergeCell ref="A7:B7"/>
    <mergeCell ref="C15:E15"/>
    <mergeCell ref="A8:B8"/>
    <mergeCell ref="C18:E18"/>
    <mergeCell ref="F18:G18"/>
    <mergeCell ref="F15:G15"/>
    <mergeCell ref="A3:B3"/>
    <mergeCell ref="C17:E17"/>
    <mergeCell ref="F13:G13"/>
    <mergeCell ref="A4:B4"/>
    <mergeCell ref="A12:B12"/>
    <mergeCell ref="A9:B9"/>
    <mergeCell ref="A10:B10"/>
    <mergeCell ref="A5:B5"/>
    <mergeCell ref="C16:E16"/>
    <mergeCell ref="F16:G16"/>
    <mergeCell ref="A6:B6"/>
    <mergeCell ref="F14:G14"/>
    <mergeCell ref="C13:E13"/>
    <mergeCell ref="C14:E14"/>
    <mergeCell ref="F12:G12"/>
    <mergeCell ref="C21:E21"/>
    <mergeCell ref="F21:G21"/>
    <mergeCell ref="C19:E19"/>
    <mergeCell ref="F19:G19"/>
    <mergeCell ref="C22:E22"/>
    <mergeCell ref="F22:G22"/>
    <mergeCell ref="C33:E33"/>
    <mergeCell ref="F33:G33"/>
    <mergeCell ref="C34:E34"/>
    <mergeCell ref="F34:G34"/>
    <mergeCell ref="C23:E23"/>
    <mergeCell ref="F23:G23"/>
    <mergeCell ref="C27:E27"/>
    <mergeCell ref="F27:G27"/>
    <mergeCell ref="C24:E24"/>
    <mergeCell ref="F24:G24"/>
    <mergeCell ref="C25:E25"/>
    <mergeCell ref="F25:G25"/>
    <mergeCell ref="C26:E26"/>
    <mergeCell ref="F26:G26"/>
    <mergeCell ref="C30:E30"/>
    <mergeCell ref="F30:G30"/>
    <mergeCell ref="C37:E37"/>
    <mergeCell ref="F37:G37"/>
    <mergeCell ref="C38:E38"/>
    <mergeCell ref="F38:G38"/>
    <mergeCell ref="C35:E35"/>
    <mergeCell ref="F35:G35"/>
    <mergeCell ref="C36:E36"/>
    <mergeCell ref="F36:G36"/>
    <mergeCell ref="C41:E41"/>
    <mergeCell ref="F41:G41"/>
    <mergeCell ref="C39:E39"/>
    <mergeCell ref="F39:G39"/>
    <mergeCell ref="C40:E40"/>
    <mergeCell ref="F40:G40"/>
  </mergeCells>
  <phoneticPr fontId="0" type="noConversion"/>
  <pageMargins left="0.7" right="0.7" top="0.75" bottom="0.75" header="0.3" footer="0.3"/>
  <pageSetup paperSize="9" scale="86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1"/>
  <sheetViews>
    <sheetView view="pageBreakPreview" topLeftCell="A10" zoomScale="85" zoomScaleNormal="100" zoomScaleSheetLayoutView="70" workbookViewId="0" xr3:uid="{958C4451-9541-5A59-BF78-D2F731DF1C81}">
      <selection activeCell="F24" sqref="F24:G24"/>
    </sheetView>
  </sheetViews>
  <sheetFormatPr defaultColWidth="11.42578125" defaultRowHeight="12.75"/>
  <cols>
    <col min="1" max="1" width="11.42578125" style="11"/>
    <col min="2" max="2" width="7.7109375" style="11" customWidth="1"/>
    <col min="3" max="6" width="5.7109375" style="11" customWidth="1"/>
    <col min="7" max="7" width="11.42578125" style="11"/>
    <col min="8" max="8" width="15.7109375" style="11" customWidth="1"/>
    <col min="9" max="9" width="31.28515625" style="11" customWidth="1"/>
    <col min="10" max="12" width="12.7109375" style="11" hidden="1" customWidth="1"/>
    <col min="13" max="15" width="11.42578125" style="11" hidden="1" customWidth="1"/>
    <col min="16" max="16384" width="11.42578125" style="11"/>
  </cols>
  <sheetData>
    <row r="1" spans="1:14" ht="15.95" customHeight="1" thickBot="1">
      <c r="A1" s="57" t="s">
        <v>42</v>
      </c>
      <c r="B1" s="58"/>
      <c r="C1" s="58"/>
      <c r="D1" s="58"/>
      <c r="E1" s="58"/>
      <c r="F1" s="58"/>
      <c r="G1" s="58"/>
      <c r="H1" s="59"/>
      <c r="I1" s="14" t="str">
        <f>Xarxa!I1</f>
        <v>C-31 (D)</v>
      </c>
    </row>
    <row r="2" spans="1:14" ht="13.5" thickBot="1">
      <c r="I2" s="15"/>
    </row>
    <row r="3" spans="1:14" ht="15" customHeight="1">
      <c r="A3" s="54" t="s">
        <v>2</v>
      </c>
      <c r="B3" s="55"/>
      <c r="C3" s="16">
        <v>10</v>
      </c>
      <c r="D3" s="17">
        <v>137</v>
      </c>
      <c r="E3" s="17">
        <v>238</v>
      </c>
      <c r="F3" s="18">
        <v>192</v>
      </c>
    </row>
    <row r="4" spans="1:14" ht="15" customHeight="1">
      <c r="A4" s="51" t="s">
        <v>3</v>
      </c>
      <c r="B4" s="52"/>
      <c r="C4" s="19">
        <v>255</v>
      </c>
      <c r="D4" s="20">
        <v>255</v>
      </c>
      <c r="E4" s="20">
        <v>255</v>
      </c>
      <c r="F4" s="21">
        <v>224</v>
      </c>
    </row>
    <row r="5" spans="1:14" ht="15" customHeight="1">
      <c r="A5" s="51" t="s">
        <v>4</v>
      </c>
      <c r="B5" s="52"/>
      <c r="C5" s="19">
        <v>0</v>
      </c>
      <c r="D5" s="20">
        <v>0</v>
      </c>
      <c r="E5" s="20">
        <v>0</v>
      </c>
      <c r="F5" s="21">
        <f>256-F4-1</f>
        <v>31</v>
      </c>
    </row>
    <row r="6" spans="1:14" ht="15" customHeight="1">
      <c r="A6" s="51" t="s">
        <v>5</v>
      </c>
      <c r="B6" s="52"/>
      <c r="C6" s="19">
        <f>C3</f>
        <v>10</v>
      </c>
      <c r="D6" s="19">
        <f>D3</f>
        <v>137</v>
      </c>
      <c r="E6" s="19">
        <f>E3</f>
        <v>238</v>
      </c>
      <c r="F6" s="22">
        <f>F3+1</f>
        <v>193</v>
      </c>
    </row>
    <row r="7" spans="1:14" ht="15" customHeight="1">
      <c r="A7" s="51" t="s">
        <v>6</v>
      </c>
      <c r="B7" s="52"/>
      <c r="C7" s="19">
        <f>C3</f>
        <v>10</v>
      </c>
      <c r="D7" s="19">
        <f>D3</f>
        <v>137</v>
      </c>
      <c r="E7" s="19">
        <f>E3</f>
        <v>238</v>
      </c>
      <c r="F7" s="22">
        <f>F3+F5-2</f>
        <v>221</v>
      </c>
    </row>
    <row r="8" spans="1:14" ht="15" customHeight="1">
      <c r="A8" s="51" t="s">
        <v>7</v>
      </c>
      <c r="B8" s="52"/>
      <c r="C8" s="19">
        <f>C3</f>
        <v>10</v>
      </c>
      <c r="D8" s="19">
        <f>D3</f>
        <v>137</v>
      </c>
      <c r="E8" s="19">
        <f>E3</f>
        <v>238</v>
      </c>
      <c r="F8" s="21">
        <f>F3+F5-1</f>
        <v>222</v>
      </c>
    </row>
    <row r="9" spans="1:14" ht="15" customHeight="1">
      <c r="A9" s="51" t="s">
        <v>8</v>
      </c>
      <c r="B9" s="52"/>
      <c r="C9" s="19">
        <f>F5-2</f>
        <v>29</v>
      </c>
      <c r="D9" s="20"/>
      <c r="E9" s="20"/>
      <c r="F9" s="21"/>
    </row>
    <row r="10" spans="1:14" ht="15" customHeight="1" thickBot="1">
      <c r="A10" s="61" t="s">
        <v>9</v>
      </c>
      <c r="B10" s="62"/>
      <c r="C10" s="23">
        <v>22</v>
      </c>
      <c r="D10" s="27"/>
      <c r="E10" s="27"/>
      <c r="F10" s="28"/>
    </row>
    <row r="11" spans="1:14" ht="15" customHeight="1" thickBot="1">
      <c r="A11" s="24"/>
      <c r="B11" s="24"/>
      <c r="C11" s="25"/>
      <c r="D11" s="25"/>
      <c r="E11" s="25"/>
      <c r="F11" s="25"/>
      <c r="G11" s="26"/>
      <c r="H11" s="26"/>
      <c r="I11" s="26"/>
    </row>
    <row r="12" spans="1:14" ht="15" customHeight="1" thickBot="1">
      <c r="A12" s="56" t="s">
        <v>10</v>
      </c>
      <c r="B12" s="53"/>
      <c r="C12" s="53" t="s">
        <v>11</v>
      </c>
      <c r="D12" s="53"/>
      <c r="E12" s="60"/>
      <c r="F12" s="53" t="s">
        <v>12</v>
      </c>
      <c r="G12" s="53" t="s">
        <v>11</v>
      </c>
      <c r="H12" s="3" t="s">
        <v>13</v>
      </c>
      <c r="I12" s="4" t="s">
        <v>14</v>
      </c>
      <c r="J12" s="8"/>
      <c r="K12" s="9"/>
      <c r="L12" s="9"/>
      <c r="M12" s="10"/>
    </row>
    <row r="13" spans="1:14" ht="15" customHeight="1">
      <c r="A13" s="5" t="str">
        <f t="shared" ref="A13:A41" si="0">CONCATENATE($C$3,".",$D$3,".",$E$3)</f>
        <v>10.137.238</v>
      </c>
      <c r="B13" s="47">
        <f>F6</f>
        <v>193</v>
      </c>
      <c r="C13" s="48" t="str">
        <f>CONCATENATE($C$4,".",$D$4,".",$E$4,".",$F$4)</f>
        <v>255.255.255.224</v>
      </c>
      <c r="D13" s="49"/>
      <c r="E13" s="50"/>
      <c r="F13" s="48" t="str">
        <f>CONCATENATE($C$3,".",$D$3,".",$E$3,".",$F$3+1)</f>
        <v>10.137.238.193</v>
      </c>
      <c r="G13" s="50"/>
      <c r="H13" s="12" t="s">
        <v>15</v>
      </c>
      <c r="I13" s="6" t="s">
        <v>16</v>
      </c>
      <c r="J13" s="13" t="str">
        <f>CONCATENATE(A13,".",B13)</f>
        <v>10.137.238.193</v>
      </c>
      <c r="K13" s="13" t="str">
        <f>C13</f>
        <v>255.255.255.224</v>
      </c>
      <c r="L13" s="13" t="str">
        <f>F13</f>
        <v>10.137.238.193</v>
      </c>
      <c r="M13" s="13" t="str">
        <f>H13</f>
        <v>-</v>
      </c>
      <c r="N13" s="13">
        <f>$C$10</f>
        <v>22</v>
      </c>
    </row>
    <row r="14" spans="1:14" ht="15" customHeight="1">
      <c r="A14" s="5" t="str">
        <f t="shared" si="0"/>
        <v>10.137.238</v>
      </c>
      <c r="B14" s="47">
        <f>B13+1</f>
        <v>194</v>
      </c>
      <c r="C14" s="48" t="str">
        <f t="shared" ref="C14:C40" si="1">CONCATENATE($C$4,".",$D$4,".",$E$4,".",$F$4)</f>
        <v>255.255.255.224</v>
      </c>
      <c r="D14" s="49"/>
      <c r="E14" s="50"/>
      <c r="F14" s="48" t="str">
        <f t="shared" ref="F14:F40" si="2">CONCATENATE($C$3,".",$D$3,".",$E$3,".",$F$3+1)</f>
        <v>10.137.238.193</v>
      </c>
      <c r="G14" s="50"/>
      <c r="H14" s="47" t="s">
        <v>15</v>
      </c>
      <c r="I14" s="7"/>
      <c r="J14" s="13" t="str">
        <f t="shared" ref="J14:J21" si="3">CONCATENATE(A14,".",B14)</f>
        <v>10.137.238.194</v>
      </c>
      <c r="K14" s="13" t="str">
        <f t="shared" ref="K14:K21" si="4">C14</f>
        <v>255.255.255.224</v>
      </c>
      <c r="L14" s="13" t="str">
        <f t="shared" ref="L14:L21" si="5">F14</f>
        <v>10.137.238.193</v>
      </c>
      <c r="M14" s="13" t="str">
        <f t="shared" ref="M14:M21" si="6">H14</f>
        <v>-</v>
      </c>
      <c r="N14" s="13">
        <f t="shared" ref="N14:N40" si="7">$C$10</f>
        <v>22</v>
      </c>
    </row>
    <row r="15" spans="1:14" ht="15" customHeight="1">
      <c r="A15" s="5" t="str">
        <f t="shared" si="0"/>
        <v>10.137.238</v>
      </c>
      <c r="B15" s="47">
        <f t="shared" ref="B15:B41" si="8">B14+1</f>
        <v>195</v>
      </c>
      <c r="C15" s="48" t="str">
        <f t="shared" si="1"/>
        <v>255.255.255.224</v>
      </c>
      <c r="D15" s="49"/>
      <c r="E15" s="50"/>
      <c r="F15" s="48" t="str">
        <f t="shared" si="2"/>
        <v>10.137.238.193</v>
      </c>
      <c r="G15" s="50"/>
      <c r="H15" s="47" t="s">
        <v>15</v>
      </c>
      <c r="I15" s="7"/>
      <c r="J15" s="13" t="str">
        <f t="shared" si="3"/>
        <v>10.137.238.195</v>
      </c>
      <c r="K15" s="13" t="str">
        <f t="shared" si="4"/>
        <v>255.255.255.224</v>
      </c>
      <c r="L15" s="13" t="str">
        <f t="shared" si="5"/>
        <v>10.137.238.193</v>
      </c>
      <c r="M15" s="13" t="str">
        <f t="shared" si="6"/>
        <v>-</v>
      </c>
      <c r="N15" s="13">
        <f t="shared" si="7"/>
        <v>22</v>
      </c>
    </row>
    <row r="16" spans="1:14" ht="15" customHeight="1">
      <c r="A16" s="5" t="str">
        <f t="shared" si="0"/>
        <v>10.137.238</v>
      </c>
      <c r="B16" s="47">
        <f t="shared" si="8"/>
        <v>196</v>
      </c>
      <c r="C16" s="48" t="str">
        <f t="shared" si="1"/>
        <v>255.255.255.224</v>
      </c>
      <c r="D16" s="49"/>
      <c r="E16" s="50"/>
      <c r="F16" s="48" t="str">
        <f t="shared" si="2"/>
        <v>10.137.238.193</v>
      </c>
      <c r="G16" s="50"/>
      <c r="H16" s="47" t="s">
        <v>15</v>
      </c>
      <c r="I16" s="7"/>
      <c r="J16" s="13" t="str">
        <f t="shared" si="3"/>
        <v>10.137.238.196</v>
      </c>
      <c r="K16" s="13" t="str">
        <f t="shared" si="4"/>
        <v>255.255.255.224</v>
      </c>
      <c r="L16" s="13" t="str">
        <f t="shared" si="5"/>
        <v>10.137.238.193</v>
      </c>
      <c r="M16" s="13" t="str">
        <f t="shared" si="6"/>
        <v>-</v>
      </c>
      <c r="N16" s="13">
        <f t="shared" si="7"/>
        <v>22</v>
      </c>
    </row>
    <row r="17" spans="1:14" ht="15" customHeight="1">
      <c r="A17" s="5" t="str">
        <f t="shared" si="0"/>
        <v>10.137.238</v>
      </c>
      <c r="B17" s="47">
        <f t="shared" si="8"/>
        <v>197</v>
      </c>
      <c r="C17" s="48" t="str">
        <f t="shared" si="1"/>
        <v>255.255.255.224</v>
      </c>
      <c r="D17" s="49"/>
      <c r="E17" s="50"/>
      <c r="F17" s="48" t="str">
        <f t="shared" si="2"/>
        <v>10.137.238.193</v>
      </c>
      <c r="G17" s="50"/>
      <c r="H17" s="47" t="s">
        <v>15</v>
      </c>
      <c r="I17" s="7"/>
      <c r="J17" s="13" t="str">
        <f t="shared" si="3"/>
        <v>10.137.238.197</v>
      </c>
      <c r="K17" s="13" t="str">
        <f t="shared" si="4"/>
        <v>255.255.255.224</v>
      </c>
      <c r="L17" s="13" t="str">
        <f t="shared" si="5"/>
        <v>10.137.238.193</v>
      </c>
      <c r="M17" s="13" t="str">
        <f t="shared" si="6"/>
        <v>-</v>
      </c>
      <c r="N17" s="13">
        <f t="shared" si="7"/>
        <v>22</v>
      </c>
    </row>
    <row r="18" spans="1:14" ht="15" customHeight="1">
      <c r="A18" s="5" t="str">
        <f t="shared" si="0"/>
        <v>10.137.238</v>
      </c>
      <c r="B18" s="47">
        <f t="shared" si="8"/>
        <v>198</v>
      </c>
      <c r="C18" s="48" t="str">
        <f t="shared" si="1"/>
        <v>255.255.255.224</v>
      </c>
      <c r="D18" s="49"/>
      <c r="E18" s="50"/>
      <c r="F18" s="48" t="str">
        <f t="shared" si="2"/>
        <v>10.137.238.193</v>
      </c>
      <c r="G18" s="50"/>
      <c r="H18" s="47" t="s">
        <v>15</v>
      </c>
      <c r="I18" s="7"/>
      <c r="J18" s="13" t="str">
        <f t="shared" si="3"/>
        <v>10.137.238.198</v>
      </c>
      <c r="K18" s="13" t="str">
        <f t="shared" si="4"/>
        <v>255.255.255.224</v>
      </c>
      <c r="L18" s="13" t="str">
        <f t="shared" si="5"/>
        <v>10.137.238.193</v>
      </c>
      <c r="M18" s="13" t="str">
        <f t="shared" si="6"/>
        <v>-</v>
      </c>
      <c r="N18" s="13">
        <f t="shared" si="7"/>
        <v>22</v>
      </c>
    </row>
    <row r="19" spans="1:14" ht="15" customHeight="1">
      <c r="A19" s="5" t="str">
        <f t="shared" si="0"/>
        <v>10.137.238</v>
      </c>
      <c r="B19" s="47">
        <f t="shared" si="8"/>
        <v>199</v>
      </c>
      <c r="C19" s="48" t="str">
        <f t="shared" si="1"/>
        <v>255.255.255.224</v>
      </c>
      <c r="D19" s="49"/>
      <c r="E19" s="50"/>
      <c r="F19" s="48" t="str">
        <f t="shared" si="2"/>
        <v>10.137.238.193</v>
      </c>
      <c r="G19" s="50"/>
      <c r="H19" s="47" t="s">
        <v>15</v>
      </c>
      <c r="I19" s="7"/>
      <c r="J19" s="13" t="str">
        <f t="shared" si="3"/>
        <v>10.137.238.199</v>
      </c>
      <c r="K19" s="13" t="str">
        <f t="shared" si="4"/>
        <v>255.255.255.224</v>
      </c>
      <c r="L19" s="13" t="str">
        <f t="shared" si="5"/>
        <v>10.137.238.193</v>
      </c>
      <c r="M19" s="13" t="str">
        <f t="shared" si="6"/>
        <v>-</v>
      </c>
      <c r="N19" s="13">
        <f t="shared" si="7"/>
        <v>22</v>
      </c>
    </row>
    <row r="20" spans="1:14" ht="15" customHeight="1">
      <c r="A20" s="5" t="str">
        <f t="shared" si="0"/>
        <v>10.137.238</v>
      </c>
      <c r="B20" s="47">
        <f t="shared" si="8"/>
        <v>200</v>
      </c>
      <c r="C20" s="48" t="str">
        <f t="shared" si="1"/>
        <v>255.255.255.224</v>
      </c>
      <c r="D20" s="49"/>
      <c r="E20" s="50"/>
      <c r="F20" s="48" t="str">
        <f t="shared" si="2"/>
        <v>10.137.238.193</v>
      </c>
      <c r="G20" s="50"/>
      <c r="H20" s="47" t="s">
        <v>15</v>
      </c>
      <c r="I20" s="7"/>
      <c r="J20" s="13" t="str">
        <f t="shared" si="3"/>
        <v>10.137.238.200</v>
      </c>
      <c r="K20" s="13" t="str">
        <f t="shared" si="4"/>
        <v>255.255.255.224</v>
      </c>
      <c r="L20" s="13" t="str">
        <f t="shared" si="5"/>
        <v>10.137.238.193</v>
      </c>
      <c r="M20" s="13" t="str">
        <f t="shared" si="6"/>
        <v>-</v>
      </c>
      <c r="N20" s="13">
        <f t="shared" si="7"/>
        <v>22</v>
      </c>
    </row>
    <row r="21" spans="1:14" ht="15" customHeight="1">
      <c r="A21" s="5" t="str">
        <f t="shared" si="0"/>
        <v>10.137.238</v>
      </c>
      <c r="B21" s="47">
        <f t="shared" si="8"/>
        <v>201</v>
      </c>
      <c r="C21" s="48" t="str">
        <f t="shared" si="1"/>
        <v>255.255.255.224</v>
      </c>
      <c r="D21" s="49"/>
      <c r="E21" s="50"/>
      <c r="F21" s="48" t="str">
        <f t="shared" si="2"/>
        <v>10.137.238.193</v>
      </c>
      <c r="G21" s="50"/>
      <c r="H21" s="47" t="s">
        <v>15</v>
      </c>
      <c r="I21" s="7"/>
      <c r="J21" s="13" t="str">
        <f t="shared" si="3"/>
        <v>10.137.238.201</v>
      </c>
      <c r="K21" s="13" t="str">
        <f t="shared" si="4"/>
        <v>255.255.255.224</v>
      </c>
      <c r="L21" s="13" t="str">
        <f t="shared" si="5"/>
        <v>10.137.238.193</v>
      </c>
      <c r="M21" s="13" t="str">
        <f t="shared" si="6"/>
        <v>-</v>
      </c>
      <c r="N21" s="13">
        <f t="shared" si="7"/>
        <v>22</v>
      </c>
    </row>
    <row r="22" spans="1:14" ht="15" customHeight="1">
      <c r="A22" s="5" t="str">
        <f t="shared" si="0"/>
        <v>10.137.238</v>
      </c>
      <c r="B22" s="47">
        <f t="shared" si="8"/>
        <v>202</v>
      </c>
      <c r="C22" s="48" t="str">
        <f>CONCATENATE($C$4,".",$D$4,".",$E$4,".",$F$4)</f>
        <v>255.255.255.224</v>
      </c>
      <c r="D22" s="49"/>
      <c r="E22" s="50"/>
      <c r="F22" s="48" t="str">
        <f>CONCATENATE($C$3,".",$D$3,".",$E$3,".",$F$3+1)</f>
        <v>10.137.238.193</v>
      </c>
      <c r="G22" s="50"/>
      <c r="H22" s="47" t="s">
        <v>15</v>
      </c>
      <c r="I22" s="7"/>
      <c r="J22" s="13" t="str">
        <f>CONCATENATE(A22,".",B22)</f>
        <v>10.137.238.202</v>
      </c>
      <c r="K22" s="13" t="str">
        <f>C22</f>
        <v>255.255.255.224</v>
      </c>
      <c r="L22" s="13" t="str">
        <f>F22</f>
        <v>10.137.238.193</v>
      </c>
      <c r="M22" s="13" t="str">
        <f>H22</f>
        <v>-</v>
      </c>
      <c r="N22" s="13">
        <f>$C$10</f>
        <v>22</v>
      </c>
    </row>
    <row r="23" spans="1:14" ht="15" customHeight="1">
      <c r="A23" s="5" t="str">
        <f t="shared" si="0"/>
        <v>10.137.238</v>
      </c>
      <c r="B23" s="47">
        <f t="shared" si="8"/>
        <v>203</v>
      </c>
      <c r="C23" s="48" t="str">
        <f t="shared" si="1"/>
        <v>255.255.255.224</v>
      </c>
      <c r="D23" s="49"/>
      <c r="E23" s="50"/>
      <c r="F23" s="48" t="str">
        <f t="shared" si="2"/>
        <v>10.137.238.193</v>
      </c>
      <c r="G23" s="50"/>
      <c r="H23" s="47" t="s">
        <v>15</v>
      </c>
      <c r="I23" s="7"/>
      <c r="J23" s="13" t="str">
        <f t="shared" ref="J23:J30" si="9">CONCATENATE(A23,".",B23)</f>
        <v>10.137.238.203</v>
      </c>
      <c r="K23" s="13" t="str">
        <f t="shared" ref="K23:K30" si="10">C23</f>
        <v>255.255.255.224</v>
      </c>
      <c r="L23" s="13" t="str">
        <f t="shared" ref="L23:L30" si="11">F23</f>
        <v>10.137.238.193</v>
      </c>
      <c r="M23" s="13" t="str">
        <f t="shared" ref="M23:M30" si="12">H23</f>
        <v>-</v>
      </c>
      <c r="N23" s="13">
        <f t="shared" si="7"/>
        <v>22</v>
      </c>
    </row>
    <row r="24" spans="1:14" ht="15" customHeight="1">
      <c r="A24" s="5" t="str">
        <f t="shared" si="0"/>
        <v>10.137.238</v>
      </c>
      <c r="B24" s="47">
        <f t="shared" si="8"/>
        <v>204</v>
      </c>
      <c r="C24" s="48" t="str">
        <f t="shared" si="1"/>
        <v>255.255.255.224</v>
      </c>
      <c r="D24" s="49"/>
      <c r="E24" s="50"/>
      <c r="F24" s="48" t="str">
        <f t="shared" si="2"/>
        <v>10.137.238.193</v>
      </c>
      <c r="G24" s="50"/>
      <c r="H24" s="47" t="s">
        <v>43</v>
      </c>
      <c r="I24" s="7" t="s">
        <v>44</v>
      </c>
      <c r="J24" s="13" t="str">
        <f t="shared" si="9"/>
        <v>10.137.238.204</v>
      </c>
      <c r="K24" s="13" t="str">
        <f t="shared" si="10"/>
        <v>255.255.255.224</v>
      </c>
      <c r="L24" s="13" t="str">
        <f t="shared" si="11"/>
        <v>10.137.238.193</v>
      </c>
      <c r="M24" s="13" t="str">
        <f t="shared" si="12"/>
        <v>00-04-76-E3-4A-27</v>
      </c>
      <c r="N24" s="13">
        <f t="shared" si="7"/>
        <v>22</v>
      </c>
    </row>
    <row r="25" spans="1:14" ht="15" customHeight="1">
      <c r="A25" s="5" t="str">
        <f t="shared" si="0"/>
        <v>10.137.238</v>
      </c>
      <c r="B25" s="47">
        <f t="shared" si="8"/>
        <v>205</v>
      </c>
      <c r="C25" s="48" t="str">
        <f t="shared" si="1"/>
        <v>255.255.255.224</v>
      </c>
      <c r="D25" s="49"/>
      <c r="E25" s="50"/>
      <c r="F25" s="48" t="str">
        <f t="shared" si="2"/>
        <v>10.137.238.193</v>
      </c>
      <c r="G25" s="50"/>
      <c r="H25" s="47" t="s">
        <v>45</v>
      </c>
      <c r="I25" s="7" t="s">
        <v>46</v>
      </c>
      <c r="J25" s="13" t="str">
        <f t="shared" si="9"/>
        <v>10.137.238.205</v>
      </c>
      <c r="K25" s="13" t="str">
        <f t="shared" si="10"/>
        <v>255.255.255.224</v>
      </c>
      <c r="L25" s="13" t="str">
        <f t="shared" si="11"/>
        <v>10.137.238.193</v>
      </c>
      <c r="M25" s="13" t="str">
        <f t="shared" si="12"/>
        <v>00-04-76-E9-42-D1</v>
      </c>
      <c r="N25" s="13">
        <f t="shared" si="7"/>
        <v>22</v>
      </c>
    </row>
    <row r="26" spans="1:14" ht="15" customHeight="1">
      <c r="A26" s="5" t="str">
        <f t="shared" si="0"/>
        <v>10.137.238</v>
      </c>
      <c r="B26" s="47">
        <f t="shared" si="8"/>
        <v>206</v>
      </c>
      <c r="C26" s="48" t="str">
        <f t="shared" si="1"/>
        <v>255.255.255.224</v>
      </c>
      <c r="D26" s="49"/>
      <c r="E26" s="50"/>
      <c r="F26" s="48" t="str">
        <f t="shared" si="2"/>
        <v>10.137.238.193</v>
      </c>
      <c r="G26" s="50"/>
      <c r="H26" s="47" t="s">
        <v>47</v>
      </c>
      <c r="I26" s="7" t="s">
        <v>48</v>
      </c>
      <c r="J26" s="13" t="str">
        <f t="shared" si="9"/>
        <v>10.137.238.206</v>
      </c>
      <c r="K26" s="13" t="str">
        <f t="shared" si="10"/>
        <v>255.255.255.224</v>
      </c>
      <c r="L26" s="13" t="str">
        <f t="shared" si="11"/>
        <v>10.137.238.193</v>
      </c>
      <c r="M26" s="13" t="str">
        <f t="shared" si="12"/>
        <v>00-04-76-E9-4A-B3</v>
      </c>
      <c r="N26" s="13">
        <f t="shared" si="7"/>
        <v>22</v>
      </c>
    </row>
    <row r="27" spans="1:14" ht="15" customHeight="1">
      <c r="A27" s="5" t="str">
        <f t="shared" si="0"/>
        <v>10.137.238</v>
      </c>
      <c r="B27" s="47">
        <f t="shared" si="8"/>
        <v>207</v>
      </c>
      <c r="C27" s="48" t="str">
        <f t="shared" si="1"/>
        <v>255.255.255.224</v>
      </c>
      <c r="D27" s="49"/>
      <c r="E27" s="50"/>
      <c r="F27" s="48" t="str">
        <f t="shared" si="2"/>
        <v>10.137.238.193</v>
      </c>
      <c r="G27" s="50"/>
      <c r="H27" s="47" t="s">
        <v>49</v>
      </c>
      <c r="I27" s="7" t="s">
        <v>50</v>
      </c>
      <c r="J27" s="13" t="str">
        <f t="shared" si="9"/>
        <v>10.137.238.207</v>
      </c>
      <c r="K27" s="13" t="str">
        <f t="shared" si="10"/>
        <v>255.255.255.224</v>
      </c>
      <c r="L27" s="13" t="str">
        <f t="shared" si="11"/>
        <v>10.137.238.193</v>
      </c>
      <c r="M27" s="13" t="str">
        <f t="shared" si="12"/>
        <v>00-04-76-E9-4C-4A</v>
      </c>
      <c r="N27" s="13">
        <f t="shared" si="7"/>
        <v>22</v>
      </c>
    </row>
    <row r="28" spans="1:14" ht="15" customHeight="1">
      <c r="A28" s="5" t="str">
        <f t="shared" si="0"/>
        <v>10.137.238</v>
      </c>
      <c r="B28" s="47">
        <f t="shared" si="8"/>
        <v>208</v>
      </c>
      <c r="C28" s="48" t="str">
        <f t="shared" si="1"/>
        <v>255.255.255.224</v>
      </c>
      <c r="D28" s="49"/>
      <c r="E28" s="50"/>
      <c r="F28" s="48" t="str">
        <f t="shared" si="2"/>
        <v>10.137.238.193</v>
      </c>
      <c r="G28" s="50"/>
      <c r="H28" s="47" t="s">
        <v>51</v>
      </c>
      <c r="I28" s="7" t="s">
        <v>52</v>
      </c>
      <c r="J28" s="13" t="str">
        <f t="shared" si="9"/>
        <v>10.137.238.208</v>
      </c>
      <c r="K28" s="13" t="str">
        <f t="shared" si="10"/>
        <v>255.255.255.224</v>
      </c>
      <c r="L28" s="13" t="str">
        <f t="shared" si="11"/>
        <v>10.137.238.193</v>
      </c>
      <c r="M28" s="13" t="str">
        <f t="shared" si="12"/>
        <v>00-04-76-E9-4A-B0</v>
      </c>
      <c r="N28" s="13">
        <f t="shared" si="7"/>
        <v>22</v>
      </c>
    </row>
    <row r="29" spans="1:14" ht="15" customHeight="1">
      <c r="A29" s="5" t="str">
        <f t="shared" si="0"/>
        <v>10.137.238</v>
      </c>
      <c r="B29" s="47">
        <f t="shared" si="8"/>
        <v>209</v>
      </c>
      <c r="C29" s="48" t="str">
        <f t="shared" si="1"/>
        <v>255.255.255.224</v>
      </c>
      <c r="D29" s="49"/>
      <c r="E29" s="50"/>
      <c r="F29" s="48" t="str">
        <f t="shared" si="2"/>
        <v>10.137.238.193</v>
      </c>
      <c r="G29" s="50"/>
      <c r="H29" s="47" t="s">
        <v>53</v>
      </c>
      <c r="I29" s="7" t="s">
        <v>54</v>
      </c>
      <c r="J29" s="13" t="str">
        <f t="shared" si="9"/>
        <v>10.137.238.209</v>
      </c>
      <c r="K29" s="13" t="str">
        <f t="shared" si="10"/>
        <v>255.255.255.224</v>
      </c>
      <c r="L29" s="13" t="str">
        <f t="shared" si="11"/>
        <v>10.137.238.193</v>
      </c>
      <c r="M29" s="13" t="str">
        <f t="shared" si="12"/>
        <v>00-04-76-E9-4E-81</v>
      </c>
      <c r="N29" s="13">
        <f t="shared" si="7"/>
        <v>22</v>
      </c>
    </row>
    <row r="30" spans="1:14" ht="15" customHeight="1">
      <c r="A30" s="5" t="str">
        <f t="shared" si="0"/>
        <v>10.137.238</v>
      </c>
      <c r="B30" s="47">
        <f t="shared" si="8"/>
        <v>210</v>
      </c>
      <c r="C30" s="48" t="str">
        <f t="shared" si="1"/>
        <v>255.255.255.224</v>
      </c>
      <c r="D30" s="49"/>
      <c r="E30" s="50"/>
      <c r="F30" s="48" t="str">
        <f t="shared" si="2"/>
        <v>10.137.238.193</v>
      </c>
      <c r="G30" s="50"/>
      <c r="H30" s="47" t="s">
        <v>55</v>
      </c>
      <c r="I30" s="7" t="s">
        <v>56</v>
      </c>
      <c r="J30" s="13" t="str">
        <f t="shared" si="9"/>
        <v>10.137.238.210</v>
      </c>
      <c r="K30" s="13" t="str">
        <f t="shared" si="10"/>
        <v>255.255.255.224</v>
      </c>
      <c r="L30" s="13" t="str">
        <f t="shared" si="11"/>
        <v>10.137.238.193</v>
      </c>
      <c r="M30" s="13" t="str">
        <f t="shared" si="12"/>
        <v>00-04-76-E9-42-14</v>
      </c>
      <c r="N30" s="13">
        <f t="shared" si="7"/>
        <v>22</v>
      </c>
    </row>
    <row r="31" spans="1:14" ht="15" customHeight="1">
      <c r="A31" s="5" t="str">
        <f t="shared" si="0"/>
        <v>10.137.238</v>
      </c>
      <c r="B31" s="47">
        <f t="shared" si="8"/>
        <v>211</v>
      </c>
      <c r="C31" s="48" t="str">
        <f>CONCATENATE($C$4,".",$D$4,".",$E$4,".",$F$4)</f>
        <v>255.255.255.224</v>
      </c>
      <c r="D31" s="49"/>
      <c r="E31" s="50"/>
      <c r="F31" s="48" t="str">
        <f>CONCATENATE($C$3,".",$D$3,".",$E$3,".",$F$3+1)</f>
        <v>10.137.238.193</v>
      </c>
      <c r="G31" s="50"/>
      <c r="H31" s="47" t="s">
        <v>57</v>
      </c>
      <c r="I31" s="7" t="s">
        <v>58</v>
      </c>
      <c r="J31" s="13" t="str">
        <f>CONCATENATE(A31,".",B31)</f>
        <v>10.137.238.211</v>
      </c>
      <c r="K31" s="13" t="str">
        <f>C31</f>
        <v>255.255.255.224</v>
      </c>
      <c r="L31" s="13" t="str">
        <f>F31</f>
        <v>10.137.238.193</v>
      </c>
      <c r="M31" s="13" t="str">
        <f>H31</f>
        <v>00-04-76-E3-4C-0F</v>
      </c>
      <c r="N31" s="13">
        <f>$C$10</f>
        <v>22</v>
      </c>
    </row>
    <row r="32" spans="1:14" ht="15" customHeight="1">
      <c r="A32" s="5" t="str">
        <f t="shared" si="0"/>
        <v>10.137.238</v>
      </c>
      <c r="B32" s="47">
        <f t="shared" si="8"/>
        <v>212</v>
      </c>
      <c r="C32" s="48" t="str">
        <f t="shared" si="1"/>
        <v>255.255.255.224</v>
      </c>
      <c r="D32" s="49"/>
      <c r="E32" s="50"/>
      <c r="F32" s="48" t="str">
        <f t="shared" si="2"/>
        <v>10.137.238.193</v>
      </c>
      <c r="G32" s="50"/>
      <c r="H32" s="47" t="s">
        <v>59</v>
      </c>
      <c r="I32" s="7" t="s">
        <v>60</v>
      </c>
      <c r="J32" s="13" t="str">
        <f>CONCATENATE(A32,".",B32)</f>
        <v>10.137.238.212</v>
      </c>
      <c r="K32" s="13" t="str">
        <f>C32</f>
        <v>255.255.255.224</v>
      </c>
      <c r="L32" s="13" t="str">
        <f>F32</f>
        <v>10.137.238.193</v>
      </c>
      <c r="M32" s="13" t="str">
        <f>H32</f>
        <v>00-04-76-E9-43-35</v>
      </c>
      <c r="N32" s="13">
        <f t="shared" si="7"/>
        <v>22</v>
      </c>
    </row>
    <row r="33" spans="1:14" ht="15" customHeight="1">
      <c r="A33" s="5" t="str">
        <f t="shared" si="0"/>
        <v>10.137.238</v>
      </c>
      <c r="B33" s="47">
        <f t="shared" si="8"/>
        <v>213</v>
      </c>
      <c r="C33" s="48" t="str">
        <f t="shared" si="1"/>
        <v>255.255.255.224</v>
      </c>
      <c r="D33" s="49"/>
      <c r="E33" s="50"/>
      <c r="F33" s="48" t="str">
        <f t="shared" si="2"/>
        <v>10.137.238.193</v>
      </c>
      <c r="G33" s="50"/>
      <c r="H33" s="47" t="s">
        <v>61</v>
      </c>
      <c r="I33" s="7" t="s">
        <v>62</v>
      </c>
      <c r="J33" s="13" t="str">
        <f t="shared" ref="J33:J40" si="13">CONCATENATE(A33,".",B33)</f>
        <v>10.137.238.213</v>
      </c>
      <c r="K33" s="13" t="str">
        <f t="shared" ref="K33:K40" si="14">C33</f>
        <v>255.255.255.224</v>
      </c>
      <c r="L33" s="13" t="str">
        <f t="shared" ref="L33:L40" si="15">F33</f>
        <v>10.137.238.193</v>
      </c>
      <c r="M33" s="13" t="str">
        <f t="shared" ref="M33:M40" si="16">H33</f>
        <v>00-04-76-E9-4C-6B</v>
      </c>
      <c r="N33" s="13">
        <f t="shared" si="7"/>
        <v>22</v>
      </c>
    </row>
    <row r="34" spans="1:14" ht="15" customHeight="1">
      <c r="A34" s="5" t="str">
        <f t="shared" si="0"/>
        <v>10.137.238</v>
      </c>
      <c r="B34" s="47">
        <f t="shared" si="8"/>
        <v>214</v>
      </c>
      <c r="C34" s="48" t="str">
        <f t="shared" si="1"/>
        <v>255.255.255.224</v>
      </c>
      <c r="D34" s="49"/>
      <c r="E34" s="50"/>
      <c r="F34" s="48" t="str">
        <f t="shared" si="2"/>
        <v>10.137.238.193</v>
      </c>
      <c r="G34" s="50"/>
      <c r="H34" s="47" t="s">
        <v>63</v>
      </c>
      <c r="I34" s="7" t="s">
        <v>64</v>
      </c>
      <c r="J34" s="13" t="str">
        <f t="shared" si="13"/>
        <v>10.137.238.214</v>
      </c>
      <c r="K34" s="13" t="str">
        <f t="shared" si="14"/>
        <v>255.255.255.224</v>
      </c>
      <c r="L34" s="13" t="str">
        <f t="shared" si="15"/>
        <v>10.137.238.193</v>
      </c>
      <c r="M34" s="13" t="str">
        <f t="shared" si="16"/>
        <v>00-04-76-E9-4C-53</v>
      </c>
      <c r="N34" s="13">
        <f t="shared" si="7"/>
        <v>22</v>
      </c>
    </row>
    <row r="35" spans="1:14" ht="15" customHeight="1">
      <c r="A35" s="5" t="str">
        <f t="shared" si="0"/>
        <v>10.137.238</v>
      </c>
      <c r="B35" s="47">
        <f t="shared" si="8"/>
        <v>215</v>
      </c>
      <c r="C35" s="48" t="str">
        <f t="shared" si="1"/>
        <v>255.255.255.224</v>
      </c>
      <c r="D35" s="49"/>
      <c r="E35" s="50"/>
      <c r="F35" s="48" t="str">
        <f t="shared" si="2"/>
        <v>10.137.238.193</v>
      </c>
      <c r="G35" s="50"/>
      <c r="H35" s="47" t="s">
        <v>65</v>
      </c>
      <c r="I35" s="7" t="s">
        <v>66</v>
      </c>
      <c r="J35" s="13" t="str">
        <f t="shared" si="13"/>
        <v>10.137.238.215</v>
      </c>
      <c r="K35" s="13" t="str">
        <f t="shared" si="14"/>
        <v>255.255.255.224</v>
      </c>
      <c r="L35" s="13" t="str">
        <f t="shared" si="15"/>
        <v>10.137.238.193</v>
      </c>
      <c r="M35" s="13" t="str">
        <f t="shared" si="16"/>
        <v>00-04-76-E9-43-32</v>
      </c>
      <c r="N35" s="13">
        <f t="shared" si="7"/>
        <v>22</v>
      </c>
    </row>
    <row r="36" spans="1:14" ht="15" customHeight="1">
      <c r="A36" s="5" t="str">
        <f t="shared" si="0"/>
        <v>10.137.238</v>
      </c>
      <c r="B36" s="47">
        <f t="shared" si="8"/>
        <v>216</v>
      </c>
      <c r="C36" s="48" t="str">
        <f t="shared" si="1"/>
        <v>255.255.255.224</v>
      </c>
      <c r="D36" s="49"/>
      <c r="E36" s="50"/>
      <c r="F36" s="48" t="str">
        <f t="shared" si="2"/>
        <v>10.137.238.193</v>
      </c>
      <c r="G36" s="50"/>
      <c r="H36" s="47" t="s">
        <v>67</v>
      </c>
      <c r="I36" s="7" t="s">
        <v>68</v>
      </c>
      <c r="J36" s="13" t="str">
        <f t="shared" si="13"/>
        <v>10.137.238.216</v>
      </c>
      <c r="K36" s="13" t="str">
        <f t="shared" si="14"/>
        <v>255.255.255.224</v>
      </c>
      <c r="L36" s="13" t="str">
        <f t="shared" si="15"/>
        <v>10.137.238.193</v>
      </c>
      <c r="M36" s="13" t="str">
        <f t="shared" si="16"/>
        <v>00-04-76-E3-4F-EB</v>
      </c>
      <c r="N36" s="13">
        <f t="shared" si="7"/>
        <v>22</v>
      </c>
    </row>
    <row r="37" spans="1:14" ht="15" customHeight="1">
      <c r="A37" s="5" t="str">
        <f t="shared" si="0"/>
        <v>10.137.238</v>
      </c>
      <c r="B37" s="47">
        <f t="shared" si="8"/>
        <v>217</v>
      </c>
      <c r="C37" s="48" t="str">
        <f t="shared" si="1"/>
        <v>255.255.255.224</v>
      </c>
      <c r="D37" s="49"/>
      <c r="E37" s="50"/>
      <c r="F37" s="48" t="str">
        <f t="shared" si="2"/>
        <v>10.137.238.193</v>
      </c>
      <c r="G37" s="50"/>
      <c r="H37" s="47" t="s">
        <v>69</v>
      </c>
      <c r="I37" s="7" t="s">
        <v>70</v>
      </c>
      <c r="J37" s="13" t="str">
        <f t="shared" si="13"/>
        <v>10.137.238.217</v>
      </c>
      <c r="K37" s="13" t="str">
        <f t="shared" si="14"/>
        <v>255.255.255.224</v>
      </c>
      <c r="L37" s="13" t="str">
        <f t="shared" si="15"/>
        <v>10.137.238.193</v>
      </c>
      <c r="M37" s="13" t="str">
        <f t="shared" si="16"/>
        <v>00-04-76-E9-42-12</v>
      </c>
      <c r="N37" s="13">
        <f t="shared" si="7"/>
        <v>22</v>
      </c>
    </row>
    <row r="38" spans="1:14" ht="15" customHeight="1">
      <c r="A38" s="5" t="str">
        <f t="shared" si="0"/>
        <v>10.137.238</v>
      </c>
      <c r="B38" s="47">
        <f t="shared" si="8"/>
        <v>218</v>
      </c>
      <c r="C38" s="48" t="str">
        <f t="shared" si="1"/>
        <v>255.255.255.224</v>
      </c>
      <c r="D38" s="49"/>
      <c r="E38" s="50"/>
      <c r="F38" s="48" t="str">
        <f t="shared" si="2"/>
        <v>10.137.238.193</v>
      </c>
      <c r="G38" s="50"/>
      <c r="H38" s="47" t="s">
        <v>15</v>
      </c>
      <c r="I38" s="7"/>
      <c r="J38" s="13" t="str">
        <f t="shared" si="13"/>
        <v>10.137.238.218</v>
      </c>
      <c r="K38" s="13" t="str">
        <f t="shared" si="14"/>
        <v>255.255.255.224</v>
      </c>
      <c r="L38" s="13" t="str">
        <f t="shared" si="15"/>
        <v>10.137.238.193</v>
      </c>
      <c r="M38" s="13" t="str">
        <f t="shared" si="16"/>
        <v>-</v>
      </c>
      <c r="N38" s="13">
        <f t="shared" si="7"/>
        <v>22</v>
      </c>
    </row>
    <row r="39" spans="1:14" ht="15" customHeight="1">
      <c r="A39" s="5" t="str">
        <f t="shared" si="0"/>
        <v>10.137.238</v>
      </c>
      <c r="B39" s="47">
        <f t="shared" si="8"/>
        <v>219</v>
      </c>
      <c r="C39" s="48" t="str">
        <f t="shared" si="1"/>
        <v>255.255.255.224</v>
      </c>
      <c r="D39" s="49"/>
      <c r="E39" s="50"/>
      <c r="F39" s="48" t="str">
        <f t="shared" si="2"/>
        <v>10.137.238.193</v>
      </c>
      <c r="G39" s="50"/>
      <c r="H39" s="47" t="s">
        <v>15</v>
      </c>
      <c r="I39" s="7"/>
      <c r="J39" s="13" t="str">
        <f t="shared" si="13"/>
        <v>10.137.238.219</v>
      </c>
      <c r="K39" s="13" t="str">
        <f t="shared" si="14"/>
        <v>255.255.255.224</v>
      </c>
      <c r="L39" s="13" t="str">
        <f t="shared" si="15"/>
        <v>10.137.238.193</v>
      </c>
      <c r="M39" s="13" t="str">
        <f t="shared" si="16"/>
        <v>-</v>
      </c>
      <c r="N39" s="13">
        <f t="shared" si="7"/>
        <v>22</v>
      </c>
    </row>
    <row r="40" spans="1:14" ht="15" customHeight="1">
      <c r="A40" s="5" t="str">
        <f t="shared" si="0"/>
        <v>10.137.238</v>
      </c>
      <c r="B40" s="47">
        <f t="shared" si="8"/>
        <v>220</v>
      </c>
      <c r="C40" s="48" t="str">
        <f t="shared" si="1"/>
        <v>255.255.255.224</v>
      </c>
      <c r="D40" s="49"/>
      <c r="E40" s="50"/>
      <c r="F40" s="48" t="str">
        <f t="shared" si="2"/>
        <v>10.137.238.193</v>
      </c>
      <c r="G40" s="50"/>
      <c r="H40" s="47" t="s">
        <v>15</v>
      </c>
      <c r="I40" s="7"/>
      <c r="J40" s="13" t="str">
        <f t="shared" si="13"/>
        <v>10.137.238.220</v>
      </c>
      <c r="K40" s="13" t="str">
        <f t="shared" si="14"/>
        <v>255.255.255.224</v>
      </c>
      <c r="L40" s="13" t="str">
        <f t="shared" si="15"/>
        <v>10.137.238.193</v>
      </c>
      <c r="M40" s="13" t="str">
        <f t="shared" si="16"/>
        <v>-</v>
      </c>
      <c r="N40" s="13">
        <f t="shared" si="7"/>
        <v>22</v>
      </c>
    </row>
    <row r="41" spans="1:14" ht="15" customHeight="1">
      <c r="A41" s="5" t="str">
        <f t="shared" si="0"/>
        <v>10.137.238</v>
      </c>
      <c r="B41" s="47">
        <f t="shared" si="8"/>
        <v>221</v>
      </c>
      <c r="C41" s="48" t="str">
        <f>CONCATENATE($C$4,".",$D$4,".",$E$4,".",$F$4)</f>
        <v>255.255.255.224</v>
      </c>
      <c r="D41" s="49"/>
      <c r="E41" s="50"/>
      <c r="F41" s="48" t="str">
        <f>CONCATENATE($C$3,".",$D$3,".",$E$3,".",$F$3+1)</f>
        <v>10.137.238.193</v>
      </c>
      <c r="G41" s="50"/>
      <c r="H41" s="47" t="s">
        <v>15</v>
      </c>
      <c r="I41" s="7"/>
      <c r="J41" s="13" t="str">
        <f>CONCATENATE(A41,".",B41)</f>
        <v>10.137.238.221</v>
      </c>
      <c r="K41" s="13" t="str">
        <f>C41</f>
        <v>255.255.255.224</v>
      </c>
      <c r="L41" s="13" t="str">
        <f>F41</f>
        <v>10.137.238.193</v>
      </c>
      <c r="M41" s="13" t="str">
        <f>H41</f>
        <v>-</v>
      </c>
      <c r="N41" s="13">
        <f>$C$10</f>
        <v>22</v>
      </c>
    </row>
  </sheetData>
  <mergeCells count="70">
    <mergeCell ref="F22:G22"/>
    <mergeCell ref="C23:E23"/>
    <mergeCell ref="C25:E25"/>
    <mergeCell ref="F25:G25"/>
    <mergeCell ref="F23:G23"/>
    <mergeCell ref="C24:E24"/>
    <mergeCell ref="F24:G24"/>
    <mergeCell ref="C22:E22"/>
    <mergeCell ref="A1:H1"/>
    <mergeCell ref="C21:E21"/>
    <mergeCell ref="F21:G21"/>
    <mergeCell ref="C18:E18"/>
    <mergeCell ref="F18:G18"/>
    <mergeCell ref="C12:E12"/>
    <mergeCell ref="F13:G13"/>
    <mergeCell ref="F16:G16"/>
    <mergeCell ref="F12:G12"/>
    <mergeCell ref="C13:E13"/>
    <mergeCell ref="A3:B3"/>
    <mergeCell ref="A4:B4"/>
    <mergeCell ref="A5:B5"/>
    <mergeCell ref="A6:B6"/>
    <mergeCell ref="A7:B7"/>
    <mergeCell ref="C14:E14"/>
    <mergeCell ref="A8:B8"/>
    <mergeCell ref="A9:B9"/>
    <mergeCell ref="A10:B10"/>
    <mergeCell ref="A12:B12"/>
    <mergeCell ref="C26:E26"/>
    <mergeCell ref="F26:G26"/>
    <mergeCell ref="C31:E31"/>
    <mergeCell ref="F31:G31"/>
    <mergeCell ref="C34:E34"/>
    <mergeCell ref="F34:G34"/>
    <mergeCell ref="C32:E32"/>
    <mergeCell ref="F32:G32"/>
    <mergeCell ref="C28:E28"/>
    <mergeCell ref="F28:G28"/>
    <mergeCell ref="C29:E29"/>
    <mergeCell ref="F29:G29"/>
    <mergeCell ref="C30:E30"/>
    <mergeCell ref="F30:G30"/>
    <mergeCell ref="F27:G27"/>
    <mergeCell ref="C27:E27"/>
    <mergeCell ref="C35:E35"/>
    <mergeCell ref="F35:G35"/>
    <mergeCell ref="C36:E36"/>
    <mergeCell ref="F36:G36"/>
    <mergeCell ref="F14:G14"/>
    <mergeCell ref="F15:G15"/>
    <mergeCell ref="C16:E16"/>
    <mergeCell ref="C20:E20"/>
    <mergeCell ref="F20:G20"/>
    <mergeCell ref="C19:E19"/>
    <mergeCell ref="F19:G19"/>
    <mergeCell ref="C15:E15"/>
    <mergeCell ref="C17:E17"/>
    <mergeCell ref="F17:G17"/>
    <mergeCell ref="C33:E33"/>
    <mergeCell ref="F33:G33"/>
    <mergeCell ref="C37:E37"/>
    <mergeCell ref="F37:G37"/>
    <mergeCell ref="C41:E41"/>
    <mergeCell ref="F41:G41"/>
    <mergeCell ref="C38:E38"/>
    <mergeCell ref="F38:G38"/>
    <mergeCell ref="C39:E39"/>
    <mergeCell ref="F39:G39"/>
    <mergeCell ref="C40:E40"/>
    <mergeCell ref="F40:G40"/>
  </mergeCells>
  <phoneticPr fontId="0" type="noConversion"/>
  <pageMargins left="0.7" right="0.7" top="0.75" bottom="0.75" header="0.3" footer="0.3"/>
  <pageSetup paperSize="9" scale="85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22"/>
  <sheetViews>
    <sheetView topLeftCell="A224" workbookViewId="0" xr3:uid="{842E5F09-E766-5B8D-85AF-A39847EA96FD}">
      <selection activeCell="A178" sqref="A178:J269"/>
    </sheetView>
  </sheetViews>
  <sheetFormatPr defaultRowHeight="12.75"/>
  <cols>
    <col min="1" max="1" width="29" customWidth="1"/>
    <col min="2" max="2" width="11.42578125" style="1" customWidth="1"/>
    <col min="3" max="3" width="11.42578125" customWidth="1"/>
    <col min="4" max="4" width="22" customWidth="1"/>
    <col min="5" max="5" width="16.5703125" style="1" customWidth="1"/>
    <col min="6" max="8" width="11.42578125" customWidth="1"/>
    <col min="9" max="9" width="29" customWidth="1"/>
    <col min="10" max="10" width="15.5703125" customWidth="1"/>
    <col min="11" max="256" width="11.42578125" customWidth="1"/>
  </cols>
  <sheetData>
    <row r="1" spans="1:12" ht="12.75" customHeight="1">
      <c r="A1" s="1" t="str">
        <f>I1</f>
        <v>Node Xarxa 32</v>
      </c>
      <c r="B1" s="1" t="str">
        <f>Xarxa!A13</f>
        <v>10.137.238</v>
      </c>
      <c r="C1" s="1">
        <f>Xarxa!B13</f>
        <v>225</v>
      </c>
      <c r="D1" s="1" t="str">
        <f>Xarxa!C13</f>
        <v>255.255.255.224</v>
      </c>
      <c r="E1" s="1">
        <f>Xarxa!D13</f>
        <v>0</v>
      </c>
      <c r="F1" s="1">
        <f>Xarxa!E13</f>
        <v>0</v>
      </c>
      <c r="G1" s="1" t="str">
        <f>Xarxa!F13</f>
        <v>10.137.238.225</v>
      </c>
      <c r="H1" s="1">
        <f>Xarxa!G13</f>
        <v>0</v>
      </c>
      <c r="I1" s="1" t="str">
        <f>Xarxa!I16</f>
        <v>Node Xarxa 32</v>
      </c>
      <c r="J1" t="str">
        <f t="shared" ref="J1:J65" si="0">RIGHT(B1,LEN(B1)-7)</f>
        <v>238</v>
      </c>
      <c r="K1" s="1"/>
      <c r="L1" s="1"/>
    </row>
    <row r="2" spans="1:12" ht="12.75" customHeight="1">
      <c r="A2" s="1" t="str">
        <f t="shared" ref="A2:A65" si="1">I2</f>
        <v>Node Xarxa 33</v>
      </c>
      <c r="B2" s="1" t="str">
        <f>Xarxa!A14</f>
        <v>10.137.238</v>
      </c>
      <c r="C2" s="1">
        <f>Xarxa!B14</f>
        <v>226</v>
      </c>
      <c r="D2" s="1" t="str">
        <f>Xarxa!C14</f>
        <v>255.255.255.224</v>
      </c>
      <c r="E2" s="1">
        <f>Xarxa!D14</f>
        <v>0</v>
      </c>
      <c r="F2" s="1">
        <f>Xarxa!E14</f>
        <v>0</v>
      </c>
      <c r="G2" s="1" t="str">
        <f>Xarxa!F14</f>
        <v>10.137.238.225</v>
      </c>
      <c r="H2" s="1">
        <f>Xarxa!G14</f>
        <v>0</v>
      </c>
      <c r="I2" s="1" t="str">
        <f>Xarxa!I17</f>
        <v>Node Xarxa 33</v>
      </c>
      <c r="J2" t="str">
        <f t="shared" si="0"/>
        <v>238</v>
      </c>
    </row>
    <row r="3" spans="1:12" ht="12.75" customHeight="1">
      <c r="A3" s="1" t="str">
        <f t="shared" ref="A3:A19" si="2">I3</f>
        <v>Node Xarxa 34</v>
      </c>
      <c r="B3" s="1" t="str">
        <f>Xarxa!A15</f>
        <v>10.137.238</v>
      </c>
      <c r="C3" s="1">
        <f>Xarxa!B15</f>
        <v>227</v>
      </c>
      <c r="D3" s="1" t="str">
        <f>Xarxa!C15</f>
        <v>255.255.255.224</v>
      </c>
      <c r="E3" s="1">
        <f>Xarxa!D15</f>
        <v>0</v>
      </c>
      <c r="F3" s="1">
        <f>Xarxa!E15</f>
        <v>0</v>
      </c>
      <c r="G3" s="1" t="str">
        <f>Xarxa!F15</f>
        <v>10.137.238.225</v>
      </c>
      <c r="H3" s="1">
        <f>Xarxa!G15</f>
        <v>0</v>
      </c>
      <c r="I3" s="1" t="str">
        <f>Xarxa!I18</f>
        <v>Node Xarxa 34</v>
      </c>
      <c r="J3" t="str">
        <f t="shared" si="0"/>
        <v>238</v>
      </c>
    </row>
    <row r="4" spans="1:12" ht="12.75" customHeight="1">
      <c r="A4" s="1" t="str">
        <f t="shared" si="2"/>
        <v>Node Xarxa 35</v>
      </c>
      <c r="B4" s="1" t="str">
        <f>Xarxa!A16</f>
        <v>10.137.238</v>
      </c>
      <c r="C4" s="1">
        <f>Xarxa!B16</f>
        <v>228</v>
      </c>
      <c r="D4" s="1" t="str">
        <f>Xarxa!C16</f>
        <v>255.255.255.224</v>
      </c>
      <c r="E4" s="1">
        <f>Xarxa!D16</f>
        <v>0</v>
      </c>
      <c r="F4" s="1">
        <f>Xarxa!E16</f>
        <v>0</v>
      </c>
      <c r="G4" s="1" t="str">
        <f>Xarxa!F16</f>
        <v>10.137.238.225</v>
      </c>
      <c r="H4" s="1">
        <f>Xarxa!G16</f>
        <v>0</v>
      </c>
      <c r="I4" s="1" t="str">
        <f>Xarxa!I19</f>
        <v>Node Xarxa 35</v>
      </c>
      <c r="J4" t="str">
        <f t="shared" si="0"/>
        <v>238</v>
      </c>
    </row>
    <row r="5" spans="1:12" ht="12.75" customHeight="1">
      <c r="A5" s="1" t="str">
        <f t="shared" si="2"/>
        <v>Node Xarxa 36</v>
      </c>
      <c r="B5" s="1" t="str">
        <f>Xarxa!A17</f>
        <v>10.137.238</v>
      </c>
      <c r="C5" s="1">
        <f>Xarxa!B17</f>
        <v>229</v>
      </c>
      <c r="D5" s="1" t="str">
        <f>Xarxa!C17</f>
        <v>255.255.255.224</v>
      </c>
      <c r="E5" s="1">
        <f>Xarxa!D17</f>
        <v>0</v>
      </c>
      <c r="F5" s="1">
        <f>Xarxa!E17</f>
        <v>0</v>
      </c>
      <c r="G5" s="1" t="str">
        <f>Xarxa!F17</f>
        <v>10.137.238.225</v>
      </c>
      <c r="H5" s="1">
        <f>Xarxa!G17</f>
        <v>0</v>
      </c>
      <c r="I5" s="1" t="str">
        <f>Xarxa!I20</f>
        <v>Node Xarxa 36</v>
      </c>
      <c r="J5" t="str">
        <f t="shared" si="0"/>
        <v>238</v>
      </c>
    </row>
    <row r="6" spans="1:12" ht="12.75" customHeight="1">
      <c r="A6" s="1" t="str">
        <f t="shared" si="2"/>
        <v>Node Xarxa 37</v>
      </c>
      <c r="B6" s="1" t="str">
        <f>Xarxa!A18</f>
        <v>10.137.238</v>
      </c>
      <c r="C6" s="1">
        <f>Xarxa!B18</f>
        <v>230</v>
      </c>
      <c r="D6" s="1" t="str">
        <f>Xarxa!C18</f>
        <v>255.255.255.224</v>
      </c>
      <c r="E6" s="1">
        <f>Xarxa!D18</f>
        <v>0</v>
      </c>
      <c r="F6" s="1">
        <f>Xarxa!E18</f>
        <v>0</v>
      </c>
      <c r="G6" s="1" t="str">
        <f>Xarxa!F18</f>
        <v>10.137.238.225</v>
      </c>
      <c r="H6" s="1">
        <f>Xarxa!G18</f>
        <v>0</v>
      </c>
      <c r="I6" s="1" t="str">
        <f>Xarxa!I21</f>
        <v>Node Xarxa 37</v>
      </c>
      <c r="J6" t="str">
        <f t="shared" si="0"/>
        <v>238</v>
      </c>
    </row>
    <row r="7" spans="1:12" ht="12.75" customHeight="1">
      <c r="A7" s="1" t="str">
        <f t="shared" si="2"/>
        <v>Node Xarxa 38</v>
      </c>
      <c r="B7" s="1" t="str">
        <f>Xarxa!A19</f>
        <v>10.137.238</v>
      </c>
      <c r="C7" s="1">
        <f>Xarxa!B19</f>
        <v>231</v>
      </c>
      <c r="D7" s="1" t="str">
        <f>Xarxa!C19</f>
        <v>255.255.255.224</v>
      </c>
      <c r="E7" s="1">
        <f>Xarxa!D19</f>
        <v>0</v>
      </c>
      <c r="F7" s="1">
        <f>Xarxa!E19</f>
        <v>0</v>
      </c>
      <c r="G7" s="1" t="str">
        <f>Xarxa!F19</f>
        <v>10.137.238.225</v>
      </c>
      <c r="H7" s="1">
        <f>Xarxa!G19</f>
        <v>0</v>
      </c>
      <c r="I7" s="1" t="str">
        <f>Xarxa!I22</f>
        <v>Node Xarxa 38</v>
      </c>
      <c r="J7" t="str">
        <f t="shared" si="0"/>
        <v>238</v>
      </c>
    </row>
    <row r="8" spans="1:12" ht="12.75" customHeight="1">
      <c r="A8" s="1" t="str">
        <f t="shared" si="2"/>
        <v>Node Xarxa 39</v>
      </c>
      <c r="B8" s="1" t="str">
        <f>Xarxa!A20</f>
        <v>10.137.238</v>
      </c>
      <c r="C8" s="1">
        <f>Xarxa!B20</f>
        <v>232</v>
      </c>
      <c r="D8" s="1" t="str">
        <f>Xarxa!C20</f>
        <v>255.255.255.224</v>
      </c>
      <c r="E8" s="1">
        <f>Xarxa!D20</f>
        <v>0</v>
      </c>
      <c r="F8" s="1">
        <f>Xarxa!E20</f>
        <v>0</v>
      </c>
      <c r="G8" s="1" t="str">
        <f>Xarxa!F20</f>
        <v>10.137.238.225</v>
      </c>
      <c r="H8" s="1">
        <f>Xarxa!G20</f>
        <v>0</v>
      </c>
      <c r="I8" s="1" t="str">
        <f>Xarxa!I23</f>
        <v>Node Xarxa 39</v>
      </c>
      <c r="J8" t="str">
        <f t="shared" si="0"/>
        <v>238</v>
      </c>
    </row>
    <row r="9" spans="1:12" ht="12.75" customHeight="1">
      <c r="A9" s="1" t="str">
        <f t="shared" si="2"/>
        <v>Node Xarxa 40</v>
      </c>
      <c r="B9" s="1" t="str">
        <f>Xarxa!A21</f>
        <v>10.137.238</v>
      </c>
      <c r="C9" s="1">
        <f>Xarxa!B21</f>
        <v>233</v>
      </c>
      <c r="D9" s="1" t="str">
        <f>Xarxa!C21</f>
        <v>255.255.255.224</v>
      </c>
      <c r="E9" s="1">
        <f>Xarxa!D21</f>
        <v>0</v>
      </c>
      <c r="F9" s="1">
        <f>Xarxa!E21</f>
        <v>0</v>
      </c>
      <c r="G9" s="1" t="str">
        <f>Xarxa!F21</f>
        <v>10.137.238.225</v>
      </c>
      <c r="H9" s="1">
        <f>Xarxa!G21</f>
        <v>0</v>
      </c>
      <c r="I9" s="1" t="str">
        <f>Xarxa!I24</f>
        <v>Node Xarxa 40</v>
      </c>
      <c r="J9" t="str">
        <f t="shared" si="0"/>
        <v>238</v>
      </c>
    </row>
    <row r="10" spans="1:12">
      <c r="A10" s="1" t="e">
        <f t="shared" si="2"/>
        <v>#REF!</v>
      </c>
      <c r="B10" s="1" t="e">
        <f>Xarxa!#REF!</f>
        <v>#REF!</v>
      </c>
      <c r="C10" s="1" t="e">
        <f>Xarxa!#REF!</f>
        <v>#REF!</v>
      </c>
      <c r="D10" s="1" t="e">
        <f>Xarxa!#REF!</f>
        <v>#REF!</v>
      </c>
      <c r="E10" s="1" t="e">
        <f>Xarxa!#REF!</f>
        <v>#REF!</v>
      </c>
      <c r="F10" s="1" t="e">
        <f>Xarxa!#REF!</f>
        <v>#REF!</v>
      </c>
      <c r="G10" s="1" t="e">
        <f>Xarxa!#REF!</f>
        <v>#REF!</v>
      </c>
      <c r="H10" s="1" t="e">
        <f>Xarxa!#REF!</f>
        <v>#REF!</v>
      </c>
      <c r="I10" s="1" t="e">
        <f>Xarxa!#REF!</f>
        <v>#REF!</v>
      </c>
      <c r="J10" t="e">
        <f t="shared" si="0"/>
        <v>#REF!</v>
      </c>
    </row>
    <row r="11" spans="1:12">
      <c r="A11" s="1" t="e">
        <f t="shared" si="2"/>
        <v>#REF!</v>
      </c>
      <c r="B11" s="1" t="e">
        <f>Xarxa!#REF!</f>
        <v>#REF!</v>
      </c>
      <c r="C11" s="1" t="e">
        <f>Xarxa!#REF!</f>
        <v>#REF!</v>
      </c>
      <c r="D11" s="1" t="e">
        <f>Xarxa!#REF!</f>
        <v>#REF!</v>
      </c>
      <c r="E11" s="1" t="e">
        <f>Xarxa!#REF!</f>
        <v>#REF!</v>
      </c>
      <c r="F11" s="1" t="e">
        <f>Xarxa!#REF!</f>
        <v>#REF!</v>
      </c>
      <c r="G11" s="1" t="e">
        <f>Xarxa!#REF!</f>
        <v>#REF!</v>
      </c>
      <c r="H11" s="1" t="e">
        <f>Xarxa!#REF!</f>
        <v>#REF!</v>
      </c>
      <c r="I11" s="1" t="e">
        <f>Xarxa!#REF!</f>
        <v>#REF!</v>
      </c>
      <c r="J11" t="e">
        <f t="shared" si="0"/>
        <v>#REF!</v>
      </c>
    </row>
    <row r="12" spans="1:12">
      <c r="A12" s="1" t="e">
        <f t="shared" si="2"/>
        <v>#REF!</v>
      </c>
      <c r="B12" s="1" t="e">
        <f>Xarxa!#REF!</f>
        <v>#REF!</v>
      </c>
      <c r="C12" s="1" t="e">
        <f>Xarxa!#REF!</f>
        <v>#REF!</v>
      </c>
      <c r="D12" s="1" t="e">
        <f>Xarxa!#REF!</f>
        <v>#REF!</v>
      </c>
      <c r="E12" s="1" t="e">
        <f>Xarxa!#REF!</f>
        <v>#REF!</v>
      </c>
      <c r="F12" s="1" t="e">
        <f>Xarxa!#REF!</f>
        <v>#REF!</v>
      </c>
      <c r="G12" s="1" t="e">
        <f>Xarxa!#REF!</f>
        <v>#REF!</v>
      </c>
      <c r="H12" s="1" t="e">
        <f>Xarxa!#REF!</f>
        <v>#REF!</v>
      </c>
      <c r="I12" s="1" t="e">
        <f>Xarxa!#REF!</f>
        <v>#REF!</v>
      </c>
      <c r="J12" t="e">
        <f t="shared" si="0"/>
        <v>#REF!</v>
      </c>
    </row>
    <row r="13" spans="1:12">
      <c r="A13" s="1" t="e">
        <f t="shared" si="2"/>
        <v>#REF!</v>
      </c>
      <c r="B13" s="1" t="e">
        <f>Xarxa!#REF!</f>
        <v>#REF!</v>
      </c>
      <c r="C13" s="1" t="e">
        <f>Xarxa!#REF!</f>
        <v>#REF!</v>
      </c>
      <c r="D13" s="1" t="e">
        <f>Xarxa!#REF!</f>
        <v>#REF!</v>
      </c>
      <c r="E13" s="1" t="e">
        <f>Xarxa!#REF!</f>
        <v>#REF!</v>
      </c>
      <c r="F13" s="1" t="e">
        <f>Xarxa!#REF!</f>
        <v>#REF!</v>
      </c>
      <c r="G13" s="1" t="e">
        <f>Xarxa!#REF!</f>
        <v>#REF!</v>
      </c>
      <c r="H13" s="1" t="e">
        <f>Xarxa!#REF!</f>
        <v>#REF!</v>
      </c>
      <c r="I13" s="1" t="e">
        <f>Xarxa!#REF!</f>
        <v>#REF!</v>
      </c>
      <c r="J13" t="e">
        <f t="shared" si="0"/>
        <v>#REF!</v>
      </c>
    </row>
    <row r="14" spans="1:12">
      <c r="A14" s="1" t="e">
        <f t="shared" si="2"/>
        <v>#REF!</v>
      </c>
      <c r="B14" s="1" t="e">
        <f>Xarxa!#REF!</f>
        <v>#REF!</v>
      </c>
      <c r="C14" s="1" t="e">
        <f>Xarxa!#REF!</f>
        <v>#REF!</v>
      </c>
      <c r="D14" s="1" t="e">
        <f>Xarxa!#REF!</f>
        <v>#REF!</v>
      </c>
      <c r="E14" s="1" t="e">
        <f>Xarxa!#REF!</f>
        <v>#REF!</v>
      </c>
      <c r="F14" s="1" t="e">
        <f>Xarxa!#REF!</f>
        <v>#REF!</v>
      </c>
      <c r="G14" s="1" t="e">
        <f>Xarxa!#REF!</f>
        <v>#REF!</v>
      </c>
      <c r="H14" s="1" t="e">
        <f>Xarxa!#REF!</f>
        <v>#REF!</v>
      </c>
      <c r="I14" s="1" t="e">
        <f>Xarxa!#REF!</f>
        <v>#REF!</v>
      </c>
      <c r="J14" t="e">
        <f t="shared" si="0"/>
        <v>#REF!</v>
      </c>
    </row>
    <row r="15" spans="1:12">
      <c r="A15" s="1" t="str">
        <f t="shared" si="2"/>
        <v>Node Xarxa 41</v>
      </c>
      <c r="B15" s="1" t="str">
        <f>Xarxa!A22</f>
        <v>10.137.238</v>
      </c>
      <c r="C15" s="1">
        <f>Xarxa!B22</f>
        <v>234</v>
      </c>
      <c r="D15" s="1" t="str">
        <f>Xarxa!C22</f>
        <v>255.255.255.224</v>
      </c>
      <c r="E15" s="1">
        <f>Xarxa!D22</f>
        <v>0</v>
      </c>
      <c r="F15" s="1">
        <f>Xarxa!E22</f>
        <v>0</v>
      </c>
      <c r="G15" s="1" t="str">
        <f>Xarxa!F22</f>
        <v>10.137.238.225</v>
      </c>
      <c r="H15" s="1">
        <f>Xarxa!G22</f>
        <v>0</v>
      </c>
      <c r="I15" s="1" t="str">
        <f>Xarxa!I25</f>
        <v>Node Xarxa 41</v>
      </c>
      <c r="J15" t="str">
        <f t="shared" si="0"/>
        <v>238</v>
      </c>
    </row>
    <row r="16" spans="1:12" ht="12.75" customHeight="1">
      <c r="A16" s="1" t="str">
        <f t="shared" si="2"/>
        <v>Node Xarxa 42</v>
      </c>
      <c r="B16" s="1" t="str">
        <f>Xarxa!A23</f>
        <v>10.137.238</v>
      </c>
      <c r="C16" s="1">
        <f>Xarxa!B23</f>
        <v>235</v>
      </c>
      <c r="D16" s="1" t="str">
        <f>Xarxa!C23</f>
        <v>255.255.255.224</v>
      </c>
      <c r="E16" s="1">
        <f>Xarxa!D23</f>
        <v>0</v>
      </c>
      <c r="F16" s="1">
        <f>Xarxa!E23</f>
        <v>0</v>
      </c>
      <c r="G16" s="1" t="str">
        <f>Xarxa!F23</f>
        <v>10.137.238.225</v>
      </c>
      <c r="H16" s="1">
        <f>Xarxa!G23</f>
        <v>0</v>
      </c>
      <c r="I16" s="1" t="str">
        <f>Xarxa!I26</f>
        <v>Node Xarxa 42</v>
      </c>
      <c r="J16" t="str">
        <f t="shared" si="0"/>
        <v>238</v>
      </c>
    </row>
    <row r="17" spans="1:10">
      <c r="A17" s="1" t="e">
        <f t="shared" si="2"/>
        <v>#REF!</v>
      </c>
      <c r="B17" s="1" t="e">
        <f>Xarxa!#REF!</f>
        <v>#REF!</v>
      </c>
      <c r="C17" s="1" t="e">
        <f>Xarxa!#REF!</f>
        <v>#REF!</v>
      </c>
      <c r="D17" s="1" t="e">
        <f>Xarxa!#REF!</f>
        <v>#REF!</v>
      </c>
      <c r="E17" s="1" t="e">
        <f>Xarxa!#REF!</f>
        <v>#REF!</v>
      </c>
      <c r="F17" s="1" t="e">
        <f>Xarxa!#REF!</f>
        <v>#REF!</v>
      </c>
      <c r="G17" s="1" t="e">
        <f>Xarxa!#REF!</f>
        <v>#REF!</v>
      </c>
      <c r="H17" s="1" t="e">
        <f>Xarxa!#REF!</f>
        <v>#REF!</v>
      </c>
      <c r="I17" s="1" t="e">
        <f>Xarxa!#REF!</f>
        <v>#REF!</v>
      </c>
      <c r="J17" t="e">
        <f t="shared" si="0"/>
        <v>#REF!</v>
      </c>
    </row>
    <row r="18" spans="1:10">
      <c r="A18" s="1" t="e">
        <f t="shared" si="2"/>
        <v>#REF!</v>
      </c>
      <c r="B18" s="1" t="e">
        <f>Xarxa!#REF!</f>
        <v>#REF!</v>
      </c>
      <c r="C18" s="1" t="e">
        <f>Xarxa!#REF!</f>
        <v>#REF!</v>
      </c>
      <c r="D18" s="1" t="e">
        <f>Xarxa!#REF!</f>
        <v>#REF!</v>
      </c>
      <c r="E18" s="1" t="e">
        <f>Xarxa!#REF!</f>
        <v>#REF!</v>
      </c>
      <c r="F18" s="1" t="e">
        <f>Xarxa!#REF!</f>
        <v>#REF!</v>
      </c>
      <c r="G18" s="1" t="e">
        <f>Xarxa!#REF!</f>
        <v>#REF!</v>
      </c>
      <c r="H18" s="1" t="e">
        <f>Xarxa!#REF!</f>
        <v>#REF!</v>
      </c>
      <c r="I18" s="1" t="e">
        <f>Xarxa!#REF!</f>
        <v>#REF!</v>
      </c>
      <c r="J18" t="e">
        <f t="shared" si="0"/>
        <v>#REF!</v>
      </c>
    </row>
    <row r="19" spans="1:10">
      <c r="A19" s="1" t="e">
        <f t="shared" si="2"/>
        <v>#REF!</v>
      </c>
      <c r="B19" s="1" t="e">
        <f>Xarxa!#REF!</f>
        <v>#REF!</v>
      </c>
      <c r="C19" s="1" t="e">
        <f>Xarxa!#REF!</f>
        <v>#REF!</v>
      </c>
      <c r="D19" s="1" t="e">
        <f>Xarxa!#REF!</f>
        <v>#REF!</v>
      </c>
      <c r="E19" s="1" t="e">
        <f>Xarxa!#REF!</f>
        <v>#REF!</v>
      </c>
      <c r="F19" s="1" t="e">
        <f>Xarxa!#REF!</f>
        <v>#REF!</v>
      </c>
      <c r="G19" s="1" t="e">
        <f>Xarxa!#REF!</f>
        <v>#REF!</v>
      </c>
      <c r="H19" s="1" t="e">
        <f>Xarxa!#REF!</f>
        <v>#REF!</v>
      </c>
      <c r="I19" s="1" t="e">
        <f>Xarxa!#REF!</f>
        <v>#REF!</v>
      </c>
      <c r="J19" t="e">
        <f t="shared" si="0"/>
        <v>#REF!</v>
      </c>
    </row>
    <row r="20" spans="1:10" ht="12.75" customHeight="1">
      <c r="A20" s="1" t="e">
        <f t="shared" si="1"/>
        <v>#REF!</v>
      </c>
      <c r="B20" s="1" t="e">
        <f>Xarxa!#REF!</f>
        <v>#REF!</v>
      </c>
      <c r="C20" s="1" t="e">
        <f>Xarxa!#REF!</f>
        <v>#REF!</v>
      </c>
      <c r="D20" s="1" t="e">
        <f>Xarxa!#REF!</f>
        <v>#REF!</v>
      </c>
      <c r="E20" s="1" t="e">
        <f>Xarxa!#REF!</f>
        <v>#REF!</v>
      </c>
      <c r="F20" s="1" t="e">
        <f>Xarxa!#REF!</f>
        <v>#REF!</v>
      </c>
      <c r="G20" s="1" t="e">
        <f>Xarxa!#REF!</f>
        <v>#REF!</v>
      </c>
      <c r="H20" s="1" t="e">
        <f>Xarxa!#REF!</f>
        <v>#REF!</v>
      </c>
      <c r="I20" s="1" t="e">
        <f>Xarxa!#REF!</f>
        <v>#REF!</v>
      </c>
      <c r="J20" t="e">
        <f t="shared" si="0"/>
        <v>#REF!</v>
      </c>
    </row>
    <row r="21" spans="1:10">
      <c r="A21" s="1" t="e">
        <f t="shared" si="1"/>
        <v>#REF!</v>
      </c>
      <c r="B21" s="1" t="e">
        <f>Xarxa!#REF!</f>
        <v>#REF!</v>
      </c>
      <c r="C21" s="1" t="e">
        <f>Xarxa!#REF!</f>
        <v>#REF!</v>
      </c>
      <c r="D21" s="1" t="e">
        <f>Xarxa!#REF!</f>
        <v>#REF!</v>
      </c>
      <c r="E21" s="1" t="e">
        <f>Xarxa!#REF!</f>
        <v>#REF!</v>
      </c>
      <c r="F21" s="1" t="e">
        <f>Xarxa!#REF!</f>
        <v>#REF!</v>
      </c>
      <c r="G21" s="1" t="e">
        <f>Xarxa!#REF!</f>
        <v>#REF!</v>
      </c>
      <c r="H21" s="1" t="e">
        <f>Xarxa!#REF!</f>
        <v>#REF!</v>
      </c>
      <c r="I21" s="1" t="e">
        <f>Xarxa!#REF!</f>
        <v>#REF!</v>
      </c>
      <c r="J21" t="e">
        <f t="shared" si="0"/>
        <v>#REF!</v>
      </c>
    </row>
    <row r="22" spans="1:10">
      <c r="A22" s="1" t="e">
        <f t="shared" si="1"/>
        <v>#REF!</v>
      </c>
      <c r="B22" s="1" t="e">
        <f>Xarxa!#REF!</f>
        <v>#REF!</v>
      </c>
      <c r="C22" s="1" t="e">
        <f>Xarxa!#REF!</f>
        <v>#REF!</v>
      </c>
      <c r="D22" s="1" t="e">
        <f>Xarxa!#REF!</f>
        <v>#REF!</v>
      </c>
      <c r="E22" s="1" t="e">
        <f>Xarxa!#REF!</f>
        <v>#REF!</v>
      </c>
      <c r="F22" s="1" t="e">
        <f>Xarxa!#REF!</f>
        <v>#REF!</v>
      </c>
      <c r="G22" s="1" t="e">
        <f>Xarxa!#REF!</f>
        <v>#REF!</v>
      </c>
      <c r="H22" s="1" t="e">
        <f>Xarxa!#REF!</f>
        <v>#REF!</v>
      </c>
      <c r="I22" s="1" t="e">
        <f>Xarxa!#REF!</f>
        <v>#REF!</v>
      </c>
      <c r="J22" t="e">
        <f t="shared" si="0"/>
        <v>#REF!</v>
      </c>
    </row>
    <row r="23" spans="1:10">
      <c r="A23" s="1" t="e">
        <f t="shared" si="1"/>
        <v>#REF!</v>
      </c>
      <c r="B23" s="1" t="e">
        <f>Xarxa!#REF!</f>
        <v>#REF!</v>
      </c>
      <c r="C23" s="1" t="e">
        <f>Xarxa!#REF!</f>
        <v>#REF!</v>
      </c>
      <c r="D23" s="1" t="e">
        <f>Xarxa!#REF!</f>
        <v>#REF!</v>
      </c>
      <c r="E23" s="1" t="e">
        <f>Xarxa!#REF!</f>
        <v>#REF!</v>
      </c>
      <c r="F23" s="1" t="e">
        <f>Xarxa!#REF!</f>
        <v>#REF!</v>
      </c>
      <c r="G23" s="1" t="e">
        <f>Xarxa!#REF!</f>
        <v>#REF!</v>
      </c>
      <c r="H23" s="1" t="e">
        <f>Xarxa!#REF!</f>
        <v>#REF!</v>
      </c>
      <c r="I23" s="1" t="e">
        <f>Xarxa!#REF!</f>
        <v>#REF!</v>
      </c>
      <c r="J23" t="e">
        <f t="shared" si="0"/>
        <v>#REF!</v>
      </c>
    </row>
    <row r="24" spans="1:10">
      <c r="A24" s="1" t="e">
        <f t="shared" si="1"/>
        <v>#REF!</v>
      </c>
      <c r="B24" s="1" t="e">
        <f>Xarxa!#REF!</f>
        <v>#REF!</v>
      </c>
      <c r="C24" s="1" t="e">
        <f>Xarxa!#REF!</f>
        <v>#REF!</v>
      </c>
      <c r="D24" s="1" t="e">
        <f>Xarxa!#REF!</f>
        <v>#REF!</v>
      </c>
      <c r="E24" s="1" t="e">
        <f>Xarxa!#REF!</f>
        <v>#REF!</v>
      </c>
      <c r="F24" s="1" t="e">
        <f>Xarxa!#REF!</f>
        <v>#REF!</v>
      </c>
      <c r="G24" s="1" t="e">
        <f>Xarxa!#REF!</f>
        <v>#REF!</v>
      </c>
      <c r="H24" s="1" t="e">
        <f>Xarxa!#REF!</f>
        <v>#REF!</v>
      </c>
      <c r="I24" s="1" t="e">
        <f>Xarxa!#REF!</f>
        <v>#REF!</v>
      </c>
      <c r="J24" t="e">
        <f t="shared" si="0"/>
        <v>#REF!</v>
      </c>
    </row>
    <row r="25" spans="1:10">
      <c r="A25" s="1" t="e">
        <f t="shared" si="1"/>
        <v>#REF!</v>
      </c>
      <c r="B25" s="1" t="e">
        <f>Xarxa!#REF!</f>
        <v>#REF!</v>
      </c>
      <c r="C25" s="1" t="e">
        <f>Xarxa!#REF!</f>
        <v>#REF!</v>
      </c>
      <c r="D25" s="1" t="e">
        <f>Xarxa!#REF!</f>
        <v>#REF!</v>
      </c>
      <c r="E25" s="1" t="e">
        <f>Xarxa!#REF!</f>
        <v>#REF!</v>
      </c>
      <c r="F25" s="1" t="e">
        <f>Xarxa!#REF!</f>
        <v>#REF!</v>
      </c>
      <c r="G25" s="1" t="e">
        <f>Xarxa!#REF!</f>
        <v>#REF!</v>
      </c>
      <c r="H25" s="1" t="e">
        <f>Xarxa!#REF!</f>
        <v>#REF!</v>
      </c>
      <c r="I25" s="1" t="e">
        <f>Xarxa!#REF!</f>
        <v>#REF!</v>
      </c>
      <c r="J25" t="e">
        <f t="shared" si="0"/>
        <v>#REF!</v>
      </c>
    </row>
    <row r="26" spans="1:10">
      <c r="A26" s="1" t="e">
        <f t="shared" si="1"/>
        <v>#REF!</v>
      </c>
      <c r="B26" s="1" t="e">
        <f>Xarxa!#REF!</f>
        <v>#REF!</v>
      </c>
      <c r="C26" s="1" t="e">
        <f>Xarxa!#REF!</f>
        <v>#REF!</v>
      </c>
      <c r="D26" s="1" t="e">
        <f>Xarxa!#REF!</f>
        <v>#REF!</v>
      </c>
      <c r="E26" s="1" t="e">
        <f>Xarxa!#REF!</f>
        <v>#REF!</v>
      </c>
      <c r="F26" s="1" t="e">
        <f>Xarxa!#REF!</f>
        <v>#REF!</v>
      </c>
      <c r="G26" s="1" t="e">
        <f>Xarxa!#REF!</f>
        <v>#REF!</v>
      </c>
      <c r="H26" s="1" t="e">
        <f>Xarxa!#REF!</f>
        <v>#REF!</v>
      </c>
      <c r="I26" s="1" t="e">
        <f>Xarxa!#REF!</f>
        <v>#REF!</v>
      </c>
      <c r="J26" t="e">
        <f t="shared" si="0"/>
        <v>#REF!</v>
      </c>
    </row>
    <row r="27" spans="1:10">
      <c r="A27" s="1" t="e">
        <f t="shared" si="1"/>
        <v>#REF!</v>
      </c>
      <c r="B27" s="1" t="e">
        <f>Xarxa!#REF!</f>
        <v>#REF!</v>
      </c>
      <c r="C27" s="1" t="e">
        <f>Xarxa!#REF!</f>
        <v>#REF!</v>
      </c>
      <c r="D27" s="1" t="e">
        <f>Xarxa!#REF!</f>
        <v>#REF!</v>
      </c>
      <c r="E27" s="1" t="e">
        <f>Xarxa!#REF!</f>
        <v>#REF!</v>
      </c>
      <c r="F27" s="1" t="e">
        <f>Xarxa!#REF!</f>
        <v>#REF!</v>
      </c>
      <c r="G27" s="1" t="e">
        <f>Xarxa!#REF!</f>
        <v>#REF!</v>
      </c>
      <c r="H27" s="1" t="e">
        <f>Xarxa!#REF!</f>
        <v>#REF!</v>
      </c>
      <c r="I27" s="1" t="e">
        <f>Xarxa!#REF!</f>
        <v>#REF!</v>
      </c>
      <c r="J27" t="e">
        <f t="shared" si="0"/>
        <v>#REF!</v>
      </c>
    </row>
    <row r="28" spans="1:10">
      <c r="A28" s="1" t="e">
        <f t="shared" si="1"/>
        <v>#REF!</v>
      </c>
      <c r="B28" s="1" t="e">
        <f>Xarxa!#REF!</f>
        <v>#REF!</v>
      </c>
      <c r="C28" s="1" t="e">
        <f>Xarxa!#REF!</f>
        <v>#REF!</v>
      </c>
      <c r="D28" s="1" t="e">
        <f>Xarxa!#REF!</f>
        <v>#REF!</v>
      </c>
      <c r="E28" s="1" t="e">
        <f>Xarxa!#REF!</f>
        <v>#REF!</v>
      </c>
      <c r="F28" s="1" t="e">
        <f>Xarxa!#REF!</f>
        <v>#REF!</v>
      </c>
      <c r="G28" s="1" t="e">
        <f>Xarxa!#REF!</f>
        <v>#REF!</v>
      </c>
      <c r="H28" s="1" t="e">
        <f>Xarxa!#REF!</f>
        <v>#REF!</v>
      </c>
      <c r="I28" s="1" t="e">
        <f>Xarxa!#REF!</f>
        <v>#REF!</v>
      </c>
      <c r="J28" t="e">
        <f t="shared" si="0"/>
        <v>#REF!</v>
      </c>
    </row>
    <row r="29" spans="1:10">
      <c r="A29" s="1" t="e">
        <f t="shared" si="1"/>
        <v>#REF!</v>
      </c>
      <c r="B29" s="1" t="e">
        <f>Xarxa!#REF!</f>
        <v>#REF!</v>
      </c>
      <c r="C29" s="1" t="e">
        <f>Xarxa!#REF!</f>
        <v>#REF!</v>
      </c>
      <c r="D29" s="1" t="e">
        <f>Xarxa!#REF!</f>
        <v>#REF!</v>
      </c>
      <c r="E29" s="1" t="e">
        <f>Xarxa!#REF!</f>
        <v>#REF!</v>
      </c>
      <c r="F29" s="1" t="e">
        <f>Xarxa!#REF!</f>
        <v>#REF!</v>
      </c>
      <c r="G29" s="1" t="e">
        <f>Xarxa!#REF!</f>
        <v>#REF!</v>
      </c>
      <c r="H29" s="1" t="e">
        <f>Xarxa!#REF!</f>
        <v>#REF!</v>
      </c>
      <c r="I29" s="1" t="e">
        <f>Xarxa!#REF!</f>
        <v>#REF!</v>
      </c>
      <c r="J29" t="e">
        <f t="shared" si="0"/>
        <v>#REF!</v>
      </c>
    </row>
    <row r="30" spans="1:10">
      <c r="A30" s="1" t="e">
        <f t="shared" si="1"/>
        <v>#REF!</v>
      </c>
      <c r="B30" s="1" t="e">
        <f>Xarxa!#REF!</f>
        <v>#REF!</v>
      </c>
      <c r="C30" s="1" t="e">
        <f>Xarxa!#REF!</f>
        <v>#REF!</v>
      </c>
      <c r="D30" s="1" t="e">
        <f>Xarxa!#REF!</f>
        <v>#REF!</v>
      </c>
      <c r="E30" s="1" t="e">
        <f>Xarxa!#REF!</f>
        <v>#REF!</v>
      </c>
      <c r="F30" s="1" t="e">
        <f>Xarxa!#REF!</f>
        <v>#REF!</v>
      </c>
      <c r="G30" s="1" t="e">
        <f>Xarxa!#REF!</f>
        <v>#REF!</v>
      </c>
      <c r="H30" s="1" t="e">
        <f>Xarxa!#REF!</f>
        <v>#REF!</v>
      </c>
      <c r="I30" s="1" t="e">
        <f>Xarxa!#REF!</f>
        <v>#REF!</v>
      </c>
      <c r="J30" t="e">
        <f t="shared" si="0"/>
        <v>#REF!</v>
      </c>
    </row>
    <row r="31" spans="1:10">
      <c r="A31" s="1" t="e">
        <f t="shared" si="1"/>
        <v>#REF!</v>
      </c>
      <c r="B31" s="1" t="e">
        <f>Xarxa!#REF!</f>
        <v>#REF!</v>
      </c>
      <c r="C31" s="1" t="e">
        <f>Xarxa!#REF!</f>
        <v>#REF!</v>
      </c>
      <c r="D31" s="1" t="e">
        <f>Xarxa!#REF!</f>
        <v>#REF!</v>
      </c>
      <c r="E31" s="1" t="e">
        <f>Xarxa!#REF!</f>
        <v>#REF!</v>
      </c>
      <c r="F31" s="1" t="e">
        <f>Xarxa!#REF!</f>
        <v>#REF!</v>
      </c>
      <c r="G31" s="1" t="e">
        <f>Xarxa!#REF!</f>
        <v>#REF!</v>
      </c>
      <c r="H31" s="1" t="e">
        <f>Xarxa!#REF!</f>
        <v>#REF!</v>
      </c>
      <c r="I31" s="1" t="e">
        <f>Xarxa!#REF!</f>
        <v>#REF!</v>
      </c>
      <c r="J31" t="e">
        <f t="shared" si="0"/>
        <v>#REF!</v>
      </c>
    </row>
    <row r="32" spans="1:10">
      <c r="A32" s="1">
        <f t="shared" si="1"/>
        <v>0</v>
      </c>
      <c r="B32" s="1">
        <f>Xarxa!A42</f>
        <v>0</v>
      </c>
      <c r="C32" s="1">
        <f>Xarxa!B42</f>
        <v>0</v>
      </c>
      <c r="D32" s="1">
        <f>Xarxa!C42</f>
        <v>0</v>
      </c>
      <c r="E32" s="1">
        <f>Xarxa!D42</f>
        <v>0</v>
      </c>
      <c r="F32" s="1">
        <f>Xarxa!E42</f>
        <v>0</v>
      </c>
      <c r="G32" s="1">
        <f>Xarxa!F42</f>
        <v>0</v>
      </c>
      <c r="H32" s="1">
        <f>Xarxa!G42</f>
        <v>0</v>
      </c>
      <c r="I32" s="1">
        <f>Xarxa!I42</f>
        <v>0</v>
      </c>
      <c r="J32" t="e">
        <f t="shared" si="0"/>
        <v>#VALUE!</v>
      </c>
    </row>
    <row r="33" spans="1:10">
      <c r="A33" s="1">
        <f t="shared" si="1"/>
        <v>0</v>
      </c>
      <c r="B33" s="1">
        <f>Xarxa!A43</f>
        <v>0</v>
      </c>
      <c r="C33" s="1">
        <f>Xarxa!B43</f>
        <v>0</v>
      </c>
      <c r="D33" s="1">
        <f>Xarxa!C43</f>
        <v>0</v>
      </c>
      <c r="E33" s="1">
        <f>Xarxa!D43</f>
        <v>0</v>
      </c>
      <c r="F33" s="1">
        <f>Xarxa!E43</f>
        <v>0</v>
      </c>
      <c r="G33" s="1">
        <f>Xarxa!F43</f>
        <v>0</v>
      </c>
      <c r="H33" s="1">
        <f>Xarxa!G43</f>
        <v>0</v>
      </c>
      <c r="I33" s="1">
        <f>Xarxa!I43</f>
        <v>0</v>
      </c>
      <c r="J33" t="e">
        <f t="shared" si="0"/>
        <v>#VALUE!</v>
      </c>
    </row>
    <row r="34" spans="1:10">
      <c r="A34" s="1">
        <f t="shared" si="1"/>
        <v>0</v>
      </c>
      <c r="B34" s="1">
        <f>Xarxa!A44</f>
        <v>0</v>
      </c>
      <c r="C34" s="1">
        <f>Xarxa!B44</f>
        <v>0</v>
      </c>
      <c r="D34" s="1">
        <f>Xarxa!C44</f>
        <v>0</v>
      </c>
      <c r="E34" s="1">
        <f>Xarxa!D44</f>
        <v>0</v>
      </c>
      <c r="F34" s="1">
        <f>Xarxa!E44</f>
        <v>0</v>
      </c>
      <c r="G34" s="1">
        <f>Xarxa!F44</f>
        <v>0</v>
      </c>
      <c r="H34" s="1">
        <f>Xarxa!G44</f>
        <v>0</v>
      </c>
      <c r="I34" s="1">
        <f>Xarxa!I44</f>
        <v>0</v>
      </c>
      <c r="J34" t="e">
        <f t="shared" si="0"/>
        <v>#VALUE!</v>
      </c>
    </row>
    <row r="35" spans="1:10">
      <c r="A35" s="1">
        <f t="shared" si="1"/>
        <v>0</v>
      </c>
      <c r="B35" s="1">
        <f>Xarxa!A45</f>
        <v>0</v>
      </c>
      <c r="C35" s="1">
        <f>Xarxa!B45</f>
        <v>0</v>
      </c>
      <c r="D35" s="1">
        <f>Xarxa!C45</f>
        <v>0</v>
      </c>
      <c r="E35" s="1">
        <f>Xarxa!D45</f>
        <v>0</v>
      </c>
      <c r="F35" s="1">
        <f>Xarxa!E45</f>
        <v>0</v>
      </c>
      <c r="G35" s="1">
        <f>Xarxa!F45</f>
        <v>0</v>
      </c>
      <c r="H35" s="1">
        <f>Xarxa!G45</f>
        <v>0</v>
      </c>
      <c r="I35" s="1">
        <f>Xarxa!I45</f>
        <v>0</v>
      </c>
      <c r="J35" t="e">
        <f t="shared" si="0"/>
        <v>#VALUE!</v>
      </c>
    </row>
    <row r="36" spans="1:10">
      <c r="A36" s="1" t="e">
        <f t="shared" si="1"/>
        <v>#REF!</v>
      </c>
      <c r="B36" s="1" t="e">
        <f>#REF!</f>
        <v>#REF!</v>
      </c>
      <c r="C36" s="1" t="e">
        <f>#REF!</f>
        <v>#REF!</v>
      </c>
      <c r="D36" s="1" t="e">
        <f>#REF!</f>
        <v>#REF!</v>
      </c>
      <c r="E36" s="1" t="e">
        <f>#REF!</f>
        <v>#REF!</v>
      </c>
      <c r="F36" s="1" t="e">
        <f>#REF!</f>
        <v>#REF!</v>
      </c>
      <c r="G36" s="1" t="e">
        <f>#REF!</f>
        <v>#REF!</v>
      </c>
      <c r="H36" s="1" t="e">
        <f>#REF!</f>
        <v>#REF!</v>
      </c>
      <c r="I36" s="1" t="e">
        <f>#REF!</f>
        <v>#REF!</v>
      </c>
      <c r="J36" t="e">
        <f t="shared" si="0"/>
        <v>#REF!</v>
      </c>
    </row>
    <row r="37" spans="1:10">
      <c r="A37" s="1" t="e">
        <f t="shared" si="1"/>
        <v>#REF!</v>
      </c>
      <c r="B37" s="1" t="e">
        <f>#REF!</f>
        <v>#REF!</v>
      </c>
      <c r="C37" s="1" t="e">
        <f>#REF!</f>
        <v>#REF!</v>
      </c>
      <c r="D37" s="1" t="e">
        <f>#REF!</f>
        <v>#REF!</v>
      </c>
      <c r="E37" s="1" t="e">
        <f>#REF!</f>
        <v>#REF!</v>
      </c>
      <c r="F37" s="1" t="e">
        <f>#REF!</f>
        <v>#REF!</v>
      </c>
      <c r="G37" s="1" t="e">
        <f>#REF!</f>
        <v>#REF!</v>
      </c>
      <c r="H37" s="1" t="e">
        <f>#REF!</f>
        <v>#REF!</v>
      </c>
      <c r="I37" s="1" t="e">
        <f>#REF!</f>
        <v>#REF!</v>
      </c>
      <c r="J37" t="e">
        <f t="shared" si="0"/>
        <v>#REF!</v>
      </c>
    </row>
    <row r="38" spans="1:10">
      <c r="A38" s="1" t="e">
        <f t="shared" si="1"/>
        <v>#REF!</v>
      </c>
      <c r="B38" s="1" t="e">
        <f>#REF!</f>
        <v>#REF!</v>
      </c>
      <c r="C38" s="1" t="e">
        <f>#REF!</f>
        <v>#REF!</v>
      </c>
      <c r="D38" s="1" t="e">
        <f>#REF!</f>
        <v>#REF!</v>
      </c>
      <c r="E38" s="1" t="e">
        <f>#REF!</f>
        <v>#REF!</v>
      </c>
      <c r="F38" s="1" t="e">
        <f>#REF!</f>
        <v>#REF!</v>
      </c>
      <c r="G38" s="1" t="e">
        <f>#REF!</f>
        <v>#REF!</v>
      </c>
      <c r="H38" s="1" t="e">
        <f>#REF!</f>
        <v>#REF!</v>
      </c>
      <c r="I38" s="1" t="e">
        <f>#REF!</f>
        <v>#REF!</v>
      </c>
      <c r="J38" t="e">
        <f t="shared" si="0"/>
        <v>#REF!</v>
      </c>
    </row>
    <row r="39" spans="1:10">
      <c r="A39" s="1" t="e">
        <f t="shared" si="1"/>
        <v>#REF!</v>
      </c>
      <c r="B39" s="1" t="e">
        <f>#REF!</f>
        <v>#REF!</v>
      </c>
      <c r="C39" s="1" t="e">
        <f>#REF!</f>
        <v>#REF!</v>
      </c>
      <c r="D39" s="1" t="e">
        <f>#REF!</f>
        <v>#REF!</v>
      </c>
      <c r="E39" s="1" t="e">
        <f>#REF!</f>
        <v>#REF!</v>
      </c>
      <c r="F39" s="1" t="e">
        <f>#REF!</f>
        <v>#REF!</v>
      </c>
      <c r="G39" s="1" t="e">
        <f>#REF!</f>
        <v>#REF!</v>
      </c>
      <c r="H39" s="1" t="e">
        <f>#REF!</f>
        <v>#REF!</v>
      </c>
      <c r="I39" s="1" t="e">
        <f>#REF!</f>
        <v>#REF!</v>
      </c>
      <c r="J39" t="e">
        <f t="shared" si="0"/>
        <v>#REF!</v>
      </c>
    </row>
    <row r="40" spans="1:10">
      <c r="A40" s="1" t="e">
        <f t="shared" si="1"/>
        <v>#REF!</v>
      </c>
      <c r="B40" s="1" t="e">
        <f>#REF!</f>
        <v>#REF!</v>
      </c>
      <c r="C40" s="1" t="e">
        <f>#REF!</f>
        <v>#REF!</v>
      </c>
      <c r="D40" s="1" t="e">
        <f>#REF!</f>
        <v>#REF!</v>
      </c>
      <c r="E40" s="1" t="e">
        <f>#REF!</f>
        <v>#REF!</v>
      </c>
      <c r="F40" s="1" t="e">
        <f>#REF!</f>
        <v>#REF!</v>
      </c>
      <c r="G40" s="1" t="e">
        <f>#REF!</f>
        <v>#REF!</v>
      </c>
      <c r="H40" s="1" t="e">
        <f>#REF!</f>
        <v>#REF!</v>
      </c>
      <c r="I40" s="1" t="e">
        <f>#REF!</f>
        <v>#REF!</v>
      </c>
      <c r="J40" t="e">
        <f t="shared" si="0"/>
        <v>#REF!</v>
      </c>
    </row>
    <row r="41" spans="1:10">
      <c r="A41" s="1" t="e">
        <f t="shared" si="1"/>
        <v>#REF!</v>
      </c>
      <c r="B41" s="1" t="e">
        <f>#REF!</f>
        <v>#REF!</v>
      </c>
      <c r="C41" s="1" t="e">
        <f>#REF!</f>
        <v>#REF!</v>
      </c>
      <c r="D41" s="1" t="e">
        <f>#REF!</f>
        <v>#REF!</v>
      </c>
      <c r="E41" s="1" t="e">
        <f>#REF!</f>
        <v>#REF!</v>
      </c>
      <c r="F41" s="1" t="e">
        <f>#REF!</f>
        <v>#REF!</v>
      </c>
      <c r="G41" s="1" t="e">
        <f>#REF!</f>
        <v>#REF!</v>
      </c>
      <c r="H41" s="1" t="e">
        <f>#REF!</f>
        <v>#REF!</v>
      </c>
      <c r="I41" s="1" t="e">
        <f>#REF!</f>
        <v>#REF!</v>
      </c>
      <c r="J41" t="e">
        <f t="shared" si="0"/>
        <v>#REF!</v>
      </c>
    </row>
    <row r="42" spans="1:10">
      <c r="A42" s="1" t="e">
        <f t="shared" si="1"/>
        <v>#REF!</v>
      </c>
      <c r="B42" s="1" t="e">
        <f>#REF!</f>
        <v>#REF!</v>
      </c>
      <c r="C42" s="1" t="e">
        <f>#REF!</f>
        <v>#REF!</v>
      </c>
      <c r="D42" s="1" t="e">
        <f>#REF!</f>
        <v>#REF!</v>
      </c>
      <c r="E42" s="1" t="e">
        <f>#REF!</f>
        <v>#REF!</v>
      </c>
      <c r="F42" s="1" t="e">
        <f>#REF!</f>
        <v>#REF!</v>
      </c>
      <c r="G42" s="1" t="e">
        <f>#REF!</f>
        <v>#REF!</v>
      </c>
      <c r="H42" s="1" t="e">
        <f>#REF!</f>
        <v>#REF!</v>
      </c>
      <c r="I42" s="1" t="e">
        <f>#REF!</f>
        <v>#REF!</v>
      </c>
      <c r="J42" t="e">
        <f t="shared" si="0"/>
        <v>#REF!</v>
      </c>
    </row>
    <row r="43" spans="1:10">
      <c r="A43" s="1" t="e">
        <f t="shared" si="1"/>
        <v>#REF!</v>
      </c>
      <c r="B43" s="1" t="e">
        <f>#REF!</f>
        <v>#REF!</v>
      </c>
      <c r="C43" s="1" t="e">
        <f>#REF!</f>
        <v>#REF!</v>
      </c>
      <c r="D43" s="1" t="e">
        <f>#REF!</f>
        <v>#REF!</v>
      </c>
      <c r="E43" s="1" t="e">
        <f>#REF!</f>
        <v>#REF!</v>
      </c>
      <c r="F43" s="1" t="e">
        <f>#REF!</f>
        <v>#REF!</v>
      </c>
      <c r="G43" s="1" t="e">
        <f>#REF!</f>
        <v>#REF!</v>
      </c>
      <c r="H43" s="1" t="e">
        <f>#REF!</f>
        <v>#REF!</v>
      </c>
      <c r="I43" s="1" t="e">
        <f>#REF!</f>
        <v>#REF!</v>
      </c>
      <c r="J43" t="e">
        <f t="shared" si="0"/>
        <v>#REF!</v>
      </c>
    </row>
    <row r="44" spans="1:10">
      <c r="A44" s="1" t="e">
        <f t="shared" si="1"/>
        <v>#REF!</v>
      </c>
      <c r="B44" s="1" t="e">
        <f>#REF!</f>
        <v>#REF!</v>
      </c>
      <c r="C44" s="1" t="e">
        <f>#REF!</f>
        <v>#REF!</v>
      </c>
      <c r="D44" s="1" t="e">
        <f>#REF!</f>
        <v>#REF!</v>
      </c>
      <c r="E44" s="1" t="e">
        <f>#REF!</f>
        <v>#REF!</v>
      </c>
      <c r="F44" s="1" t="e">
        <f>#REF!</f>
        <v>#REF!</v>
      </c>
      <c r="G44" s="1" t="e">
        <f>#REF!</f>
        <v>#REF!</v>
      </c>
      <c r="H44" s="1" t="e">
        <f>#REF!</f>
        <v>#REF!</v>
      </c>
      <c r="I44" s="1" t="e">
        <f>#REF!</f>
        <v>#REF!</v>
      </c>
      <c r="J44" t="e">
        <f t="shared" si="0"/>
        <v>#REF!</v>
      </c>
    </row>
    <row r="45" spans="1:10">
      <c r="A45" s="1" t="e">
        <f t="shared" si="1"/>
        <v>#REF!</v>
      </c>
      <c r="B45" s="1" t="e">
        <f>#REF!</f>
        <v>#REF!</v>
      </c>
      <c r="C45" s="1" t="e">
        <f>#REF!</f>
        <v>#REF!</v>
      </c>
      <c r="D45" s="1" t="e">
        <f>#REF!</f>
        <v>#REF!</v>
      </c>
      <c r="E45" s="1" t="e">
        <f>#REF!</f>
        <v>#REF!</v>
      </c>
      <c r="F45" s="1" t="e">
        <f>#REF!</f>
        <v>#REF!</v>
      </c>
      <c r="G45" s="1" t="e">
        <f>#REF!</f>
        <v>#REF!</v>
      </c>
      <c r="H45" s="1" t="e">
        <f>#REF!</f>
        <v>#REF!</v>
      </c>
      <c r="I45" s="1" t="e">
        <f>#REF!</f>
        <v>#REF!</v>
      </c>
      <c r="J45" t="e">
        <f t="shared" si="0"/>
        <v>#REF!</v>
      </c>
    </row>
    <row r="46" spans="1:10">
      <c r="A46" s="1" t="e">
        <f t="shared" si="1"/>
        <v>#REF!</v>
      </c>
      <c r="B46" s="1" t="e">
        <f>#REF!</f>
        <v>#REF!</v>
      </c>
      <c r="C46" s="1" t="e">
        <f>#REF!</f>
        <v>#REF!</v>
      </c>
      <c r="D46" s="1" t="e">
        <f>#REF!</f>
        <v>#REF!</v>
      </c>
      <c r="E46" s="1" t="e">
        <f>#REF!</f>
        <v>#REF!</v>
      </c>
      <c r="F46" s="1" t="e">
        <f>#REF!</f>
        <v>#REF!</v>
      </c>
      <c r="G46" s="1" t="e">
        <f>#REF!</f>
        <v>#REF!</v>
      </c>
      <c r="H46" s="1" t="e">
        <f>#REF!</f>
        <v>#REF!</v>
      </c>
      <c r="I46" s="1" t="e">
        <f>#REF!</f>
        <v>#REF!</v>
      </c>
      <c r="J46" t="e">
        <f t="shared" si="0"/>
        <v>#REF!</v>
      </c>
    </row>
    <row r="47" spans="1:10">
      <c r="A47" s="1" t="e">
        <f t="shared" si="1"/>
        <v>#REF!</v>
      </c>
      <c r="B47" s="1" t="e">
        <f>#REF!</f>
        <v>#REF!</v>
      </c>
      <c r="C47" s="1" t="e">
        <f>#REF!</f>
        <v>#REF!</v>
      </c>
      <c r="D47" s="1" t="e">
        <f>#REF!</f>
        <v>#REF!</v>
      </c>
      <c r="E47" s="1" t="e">
        <f>#REF!</f>
        <v>#REF!</v>
      </c>
      <c r="F47" s="1" t="e">
        <f>#REF!</f>
        <v>#REF!</v>
      </c>
      <c r="G47" s="1" t="e">
        <f>#REF!</f>
        <v>#REF!</v>
      </c>
      <c r="H47" s="1" t="e">
        <f>#REF!</f>
        <v>#REF!</v>
      </c>
      <c r="I47" s="1" t="e">
        <f>#REF!</f>
        <v>#REF!</v>
      </c>
      <c r="J47" t="e">
        <f t="shared" si="0"/>
        <v>#REF!</v>
      </c>
    </row>
    <row r="48" spans="1:10">
      <c r="A48" s="1" t="e">
        <f t="shared" si="1"/>
        <v>#REF!</v>
      </c>
      <c r="B48" s="1" t="e">
        <f>#REF!</f>
        <v>#REF!</v>
      </c>
      <c r="C48" s="1" t="e">
        <f>#REF!</f>
        <v>#REF!</v>
      </c>
      <c r="D48" s="1" t="e">
        <f>#REF!</f>
        <v>#REF!</v>
      </c>
      <c r="E48" s="1" t="e">
        <f>#REF!</f>
        <v>#REF!</v>
      </c>
      <c r="F48" s="1" t="e">
        <f>#REF!</f>
        <v>#REF!</v>
      </c>
      <c r="G48" s="1" t="e">
        <f>#REF!</f>
        <v>#REF!</v>
      </c>
      <c r="H48" s="1" t="e">
        <f>#REF!</f>
        <v>#REF!</v>
      </c>
      <c r="I48" s="1" t="e">
        <f>#REF!</f>
        <v>#REF!</v>
      </c>
      <c r="J48" t="e">
        <f t="shared" si="0"/>
        <v>#REF!</v>
      </c>
    </row>
    <row r="49" spans="1:10">
      <c r="A49" s="1" t="e">
        <f t="shared" si="1"/>
        <v>#REF!</v>
      </c>
      <c r="B49" s="1" t="e">
        <f>#REF!</f>
        <v>#REF!</v>
      </c>
      <c r="C49" s="1" t="e">
        <f>#REF!</f>
        <v>#REF!</v>
      </c>
      <c r="D49" s="1" t="e">
        <f>#REF!</f>
        <v>#REF!</v>
      </c>
      <c r="E49" s="1" t="e">
        <f>#REF!</f>
        <v>#REF!</v>
      </c>
      <c r="F49" s="1" t="e">
        <f>#REF!</f>
        <v>#REF!</v>
      </c>
      <c r="G49" s="1" t="e">
        <f>#REF!</f>
        <v>#REF!</v>
      </c>
      <c r="H49" s="1" t="e">
        <f>#REF!</f>
        <v>#REF!</v>
      </c>
      <c r="I49" s="1" t="e">
        <f>#REF!</f>
        <v>#REF!</v>
      </c>
      <c r="J49" t="e">
        <f t="shared" si="0"/>
        <v>#REF!</v>
      </c>
    </row>
    <row r="50" spans="1:10">
      <c r="A50" s="1" t="e">
        <f t="shared" si="1"/>
        <v>#REF!</v>
      </c>
      <c r="B50" s="1" t="e">
        <f>#REF!</f>
        <v>#REF!</v>
      </c>
      <c r="C50" s="1" t="e">
        <f>#REF!</f>
        <v>#REF!</v>
      </c>
      <c r="D50" s="1" t="e">
        <f>#REF!</f>
        <v>#REF!</v>
      </c>
      <c r="E50" s="1" t="e">
        <f>#REF!</f>
        <v>#REF!</v>
      </c>
      <c r="F50" s="1" t="e">
        <f>#REF!</f>
        <v>#REF!</v>
      </c>
      <c r="G50" s="1" t="e">
        <f>#REF!</f>
        <v>#REF!</v>
      </c>
      <c r="H50" s="1" t="e">
        <f>#REF!</f>
        <v>#REF!</v>
      </c>
      <c r="I50" s="1" t="e">
        <f>#REF!</f>
        <v>#REF!</v>
      </c>
      <c r="J50" t="e">
        <f t="shared" si="0"/>
        <v>#REF!</v>
      </c>
    </row>
    <row r="51" spans="1:10">
      <c r="A51" s="1" t="e">
        <f t="shared" si="1"/>
        <v>#REF!</v>
      </c>
      <c r="B51" s="1" t="e">
        <f>#REF!</f>
        <v>#REF!</v>
      </c>
      <c r="C51" s="1" t="e">
        <f>#REF!</f>
        <v>#REF!</v>
      </c>
      <c r="D51" s="1" t="e">
        <f>#REF!</f>
        <v>#REF!</v>
      </c>
      <c r="E51" s="1" t="e">
        <f>#REF!</f>
        <v>#REF!</v>
      </c>
      <c r="F51" s="1" t="e">
        <f>#REF!</f>
        <v>#REF!</v>
      </c>
      <c r="G51" s="1" t="e">
        <f>#REF!</f>
        <v>#REF!</v>
      </c>
      <c r="H51" s="1" t="e">
        <f>#REF!</f>
        <v>#REF!</v>
      </c>
      <c r="I51" s="1" t="e">
        <f>#REF!</f>
        <v>#REF!</v>
      </c>
      <c r="J51" t="e">
        <f t="shared" si="0"/>
        <v>#REF!</v>
      </c>
    </row>
    <row r="52" spans="1:10">
      <c r="A52" s="1" t="e">
        <f t="shared" si="1"/>
        <v>#REF!</v>
      </c>
      <c r="B52" s="1" t="e">
        <f>#REF!</f>
        <v>#REF!</v>
      </c>
      <c r="C52" s="1" t="e">
        <f>#REF!</f>
        <v>#REF!</v>
      </c>
      <c r="D52" s="1" t="e">
        <f>#REF!</f>
        <v>#REF!</v>
      </c>
      <c r="E52" s="1" t="e">
        <f>#REF!</f>
        <v>#REF!</v>
      </c>
      <c r="F52" s="1" t="e">
        <f>#REF!</f>
        <v>#REF!</v>
      </c>
      <c r="G52" s="1" t="e">
        <f>#REF!</f>
        <v>#REF!</v>
      </c>
      <c r="H52" s="1" t="e">
        <f>#REF!</f>
        <v>#REF!</v>
      </c>
      <c r="I52" s="1" t="e">
        <f>#REF!</f>
        <v>#REF!</v>
      </c>
      <c r="J52" t="e">
        <f t="shared" si="0"/>
        <v>#REF!</v>
      </c>
    </row>
    <row r="53" spans="1:10">
      <c r="A53" s="1" t="e">
        <f t="shared" si="1"/>
        <v>#REF!</v>
      </c>
      <c r="B53" s="1" t="e">
        <f>#REF!</f>
        <v>#REF!</v>
      </c>
      <c r="C53" s="1" t="e">
        <f>#REF!</f>
        <v>#REF!</v>
      </c>
      <c r="D53" s="1" t="e">
        <f>#REF!</f>
        <v>#REF!</v>
      </c>
      <c r="E53" s="1" t="e">
        <f>#REF!</f>
        <v>#REF!</v>
      </c>
      <c r="F53" s="1" t="e">
        <f>#REF!</f>
        <v>#REF!</v>
      </c>
      <c r="G53" s="1" t="e">
        <f>#REF!</f>
        <v>#REF!</v>
      </c>
      <c r="H53" s="1" t="e">
        <f>#REF!</f>
        <v>#REF!</v>
      </c>
      <c r="I53" s="1" t="e">
        <f>#REF!</f>
        <v>#REF!</v>
      </c>
      <c r="J53" t="e">
        <f t="shared" si="0"/>
        <v>#REF!</v>
      </c>
    </row>
    <row r="54" spans="1:10">
      <c r="A54" s="1" t="e">
        <f t="shared" si="1"/>
        <v>#REF!</v>
      </c>
      <c r="B54" s="1" t="e">
        <f>#REF!</f>
        <v>#REF!</v>
      </c>
      <c r="C54" s="1" t="e">
        <f>#REF!</f>
        <v>#REF!</v>
      </c>
      <c r="D54" s="1" t="e">
        <f>#REF!</f>
        <v>#REF!</v>
      </c>
      <c r="E54" s="1" t="e">
        <f>#REF!</f>
        <v>#REF!</v>
      </c>
      <c r="F54" s="1" t="e">
        <f>#REF!</f>
        <v>#REF!</v>
      </c>
      <c r="G54" s="1" t="e">
        <f>#REF!</f>
        <v>#REF!</v>
      </c>
      <c r="H54" s="1" t="e">
        <f>#REF!</f>
        <v>#REF!</v>
      </c>
      <c r="I54" s="1" t="e">
        <f>#REF!</f>
        <v>#REF!</v>
      </c>
      <c r="J54" t="e">
        <f t="shared" si="0"/>
        <v>#REF!</v>
      </c>
    </row>
    <row r="55" spans="1:10">
      <c r="A55" s="1" t="e">
        <f t="shared" si="1"/>
        <v>#REF!</v>
      </c>
      <c r="B55" s="1" t="e">
        <f>#REF!</f>
        <v>#REF!</v>
      </c>
      <c r="C55" s="1" t="e">
        <f>#REF!</f>
        <v>#REF!</v>
      </c>
      <c r="D55" s="1" t="e">
        <f>#REF!</f>
        <v>#REF!</v>
      </c>
      <c r="E55" s="1" t="e">
        <f>#REF!</f>
        <v>#REF!</v>
      </c>
      <c r="F55" s="1" t="e">
        <f>#REF!</f>
        <v>#REF!</v>
      </c>
      <c r="G55" s="1" t="e">
        <f>#REF!</f>
        <v>#REF!</v>
      </c>
      <c r="H55" s="1" t="e">
        <f>#REF!</f>
        <v>#REF!</v>
      </c>
      <c r="I55" s="1" t="e">
        <f>#REF!</f>
        <v>#REF!</v>
      </c>
      <c r="J55" t="e">
        <f t="shared" si="0"/>
        <v>#REF!</v>
      </c>
    </row>
    <row r="56" spans="1:10">
      <c r="A56" s="1" t="e">
        <f t="shared" si="1"/>
        <v>#REF!</v>
      </c>
      <c r="B56" s="1" t="e">
        <f>#REF!</f>
        <v>#REF!</v>
      </c>
      <c r="C56" s="1" t="e">
        <f>#REF!</f>
        <v>#REF!</v>
      </c>
      <c r="D56" s="1" t="e">
        <f>#REF!</f>
        <v>#REF!</v>
      </c>
      <c r="E56" s="1" t="e">
        <f>#REF!</f>
        <v>#REF!</v>
      </c>
      <c r="F56" s="1" t="e">
        <f>#REF!</f>
        <v>#REF!</v>
      </c>
      <c r="G56" s="1" t="e">
        <f>#REF!</f>
        <v>#REF!</v>
      </c>
      <c r="H56" s="1" t="e">
        <f>#REF!</f>
        <v>#REF!</v>
      </c>
      <c r="I56" s="1" t="e">
        <f>#REF!</f>
        <v>#REF!</v>
      </c>
      <c r="J56" t="e">
        <f t="shared" si="0"/>
        <v>#REF!</v>
      </c>
    </row>
    <row r="57" spans="1:10">
      <c r="A57" s="1" t="e">
        <f t="shared" si="1"/>
        <v>#REF!</v>
      </c>
      <c r="B57" s="1" t="e">
        <f>#REF!</f>
        <v>#REF!</v>
      </c>
      <c r="C57" s="1" t="e">
        <f>#REF!</f>
        <v>#REF!</v>
      </c>
      <c r="D57" s="1" t="e">
        <f>#REF!</f>
        <v>#REF!</v>
      </c>
      <c r="E57" s="1" t="e">
        <f>#REF!</f>
        <v>#REF!</v>
      </c>
      <c r="F57" s="1" t="e">
        <f>#REF!</f>
        <v>#REF!</v>
      </c>
      <c r="G57" s="1" t="e">
        <f>#REF!</f>
        <v>#REF!</v>
      </c>
      <c r="H57" s="1" t="e">
        <f>#REF!</f>
        <v>#REF!</v>
      </c>
      <c r="I57" s="1" t="e">
        <f>#REF!</f>
        <v>#REF!</v>
      </c>
      <c r="J57" t="e">
        <f t="shared" si="0"/>
        <v>#REF!</v>
      </c>
    </row>
    <row r="58" spans="1:10">
      <c r="A58" s="1" t="e">
        <f t="shared" si="1"/>
        <v>#REF!</v>
      </c>
      <c r="B58" s="1" t="e">
        <f>#REF!</f>
        <v>#REF!</v>
      </c>
      <c r="C58" s="1" t="e">
        <f>#REF!</f>
        <v>#REF!</v>
      </c>
      <c r="D58" s="1" t="e">
        <f>#REF!</f>
        <v>#REF!</v>
      </c>
      <c r="E58" s="1" t="e">
        <f>#REF!</f>
        <v>#REF!</v>
      </c>
      <c r="F58" s="1" t="e">
        <f>#REF!</f>
        <v>#REF!</v>
      </c>
      <c r="G58" s="1" t="e">
        <f>#REF!</f>
        <v>#REF!</v>
      </c>
      <c r="H58" s="1" t="e">
        <f>#REF!</f>
        <v>#REF!</v>
      </c>
      <c r="I58" s="1" t="e">
        <f>#REF!</f>
        <v>#REF!</v>
      </c>
      <c r="J58" t="e">
        <f t="shared" si="0"/>
        <v>#REF!</v>
      </c>
    </row>
    <row r="59" spans="1:10">
      <c r="A59" s="1" t="e">
        <f t="shared" si="1"/>
        <v>#REF!</v>
      </c>
      <c r="B59" s="1" t="e">
        <f>#REF!</f>
        <v>#REF!</v>
      </c>
      <c r="C59" s="1" t="e">
        <f>#REF!</f>
        <v>#REF!</v>
      </c>
      <c r="D59" s="1" t="e">
        <f>#REF!</f>
        <v>#REF!</v>
      </c>
      <c r="E59" s="1" t="e">
        <f>#REF!</f>
        <v>#REF!</v>
      </c>
      <c r="F59" s="1" t="e">
        <f>#REF!</f>
        <v>#REF!</v>
      </c>
      <c r="G59" s="1" t="e">
        <f>#REF!</f>
        <v>#REF!</v>
      </c>
      <c r="H59" s="1" t="e">
        <f>#REF!</f>
        <v>#REF!</v>
      </c>
      <c r="I59" s="1" t="e">
        <f>#REF!</f>
        <v>#REF!</v>
      </c>
      <c r="J59" t="e">
        <f t="shared" si="0"/>
        <v>#REF!</v>
      </c>
    </row>
    <row r="60" spans="1:10">
      <c r="A60" s="1" t="e">
        <f t="shared" si="1"/>
        <v>#REF!</v>
      </c>
      <c r="B60" s="1" t="e">
        <f>#REF!</f>
        <v>#REF!</v>
      </c>
      <c r="C60" s="1" t="e">
        <f>#REF!</f>
        <v>#REF!</v>
      </c>
      <c r="D60" s="1" t="e">
        <f>#REF!</f>
        <v>#REF!</v>
      </c>
      <c r="E60" s="1" t="e">
        <f>#REF!</f>
        <v>#REF!</v>
      </c>
      <c r="F60" s="1" t="e">
        <f>#REF!</f>
        <v>#REF!</v>
      </c>
      <c r="G60" s="1" t="e">
        <f>#REF!</f>
        <v>#REF!</v>
      </c>
      <c r="H60" s="1" t="e">
        <f>#REF!</f>
        <v>#REF!</v>
      </c>
      <c r="I60" s="1" t="e">
        <f>#REF!</f>
        <v>#REF!</v>
      </c>
      <c r="J60" t="e">
        <f t="shared" si="0"/>
        <v>#REF!</v>
      </c>
    </row>
    <row r="61" spans="1:10">
      <c r="A61" s="1" t="e">
        <f t="shared" si="1"/>
        <v>#REF!</v>
      </c>
      <c r="B61" s="1" t="e">
        <f>#REF!</f>
        <v>#REF!</v>
      </c>
      <c r="C61" s="1" t="e">
        <f>#REF!</f>
        <v>#REF!</v>
      </c>
      <c r="D61" s="1" t="e">
        <f>#REF!</f>
        <v>#REF!</v>
      </c>
      <c r="E61" s="1" t="e">
        <f>#REF!</f>
        <v>#REF!</v>
      </c>
      <c r="F61" s="1" t="e">
        <f>#REF!</f>
        <v>#REF!</v>
      </c>
      <c r="G61" s="1" t="e">
        <f>#REF!</f>
        <v>#REF!</v>
      </c>
      <c r="H61" s="1" t="e">
        <f>#REF!</f>
        <v>#REF!</v>
      </c>
      <c r="I61" s="1" t="e">
        <f>#REF!</f>
        <v>#REF!</v>
      </c>
      <c r="J61" t="e">
        <f t="shared" si="0"/>
        <v>#REF!</v>
      </c>
    </row>
    <row r="62" spans="1:10">
      <c r="A62" s="1" t="e">
        <f t="shared" si="1"/>
        <v>#REF!</v>
      </c>
      <c r="B62" s="1" t="e">
        <f>#REF!</f>
        <v>#REF!</v>
      </c>
      <c r="C62" s="1" t="e">
        <f>#REF!</f>
        <v>#REF!</v>
      </c>
      <c r="D62" s="1" t="e">
        <f>#REF!</f>
        <v>#REF!</v>
      </c>
      <c r="E62" s="1" t="e">
        <f>#REF!</f>
        <v>#REF!</v>
      </c>
      <c r="F62" s="1" t="e">
        <f>#REF!</f>
        <v>#REF!</v>
      </c>
      <c r="G62" s="1" t="e">
        <f>#REF!</f>
        <v>#REF!</v>
      </c>
      <c r="H62" s="1" t="e">
        <f>#REF!</f>
        <v>#REF!</v>
      </c>
      <c r="I62" s="1" t="e">
        <f>#REF!</f>
        <v>#REF!</v>
      </c>
      <c r="J62" t="e">
        <f t="shared" si="0"/>
        <v>#REF!</v>
      </c>
    </row>
    <row r="63" spans="1:10">
      <c r="A63" s="1" t="e">
        <f t="shared" si="1"/>
        <v>#REF!</v>
      </c>
      <c r="B63" s="1" t="e">
        <f>#REF!</f>
        <v>#REF!</v>
      </c>
      <c r="C63" s="1" t="e">
        <f>#REF!</f>
        <v>#REF!</v>
      </c>
      <c r="D63" s="1" t="e">
        <f>#REF!</f>
        <v>#REF!</v>
      </c>
      <c r="E63" s="1" t="e">
        <f>#REF!</f>
        <v>#REF!</v>
      </c>
      <c r="F63" s="1" t="e">
        <f>#REF!</f>
        <v>#REF!</v>
      </c>
      <c r="G63" s="1" t="e">
        <f>#REF!</f>
        <v>#REF!</v>
      </c>
      <c r="H63" s="1" t="e">
        <f>#REF!</f>
        <v>#REF!</v>
      </c>
      <c r="I63" s="1" t="e">
        <f>#REF!</f>
        <v>#REF!</v>
      </c>
      <c r="J63" t="e">
        <f t="shared" si="0"/>
        <v>#REF!</v>
      </c>
    </row>
    <row r="64" spans="1:10">
      <c r="A64" s="1" t="e">
        <f t="shared" si="1"/>
        <v>#REF!</v>
      </c>
      <c r="B64" s="1" t="e">
        <f>#REF!</f>
        <v>#REF!</v>
      </c>
      <c r="C64" s="1" t="e">
        <f>#REF!</f>
        <v>#REF!</v>
      </c>
      <c r="D64" s="1" t="e">
        <f>#REF!</f>
        <v>#REF!</v>
      </c>
      <c r="E64" s="1" t="e">
        <f>#REF!</f>
        <v>#REF!</v>
      </c>
      <c r="F64" s="1" t="e">
        <f>#REF!</f>
        <v>#REF!</v>
      </c>
      <c r="G64" s="1" t="e">
        <f>#REF!</f>
        <v>#REF!</v>
      </c>
      <c r="H64" s="1" t="e">
        <f>#REF!</f>
        <v>#REF!</v>
      </c>
      <c r="I64" s="1" t="e">
        <f>#REF!</f>
        <v>#REF!</v>
      </c>
      <c r="J64" t="e">
        <f t="shared" si="0"/>
        <v>#REF!</v>
      </c>
    </row>
    <row r="65" spans="1:10">
      <c r="A65" s="1" t="e">
        <f t="shared" si="1"/>
        <v>#REF!</v>
      </c>
      <c r="B65" s="1" t="e">
        <f>#REF!</f>
        <v>#REF!</v>
      </c>
      <c r="C65" s="1" t="e">
        <f>#REF!</f>
        <v>#REF!</v>
      </c>
      <c r="D65" s="1" t="e">
        <f>#REF!</f>
        <v>#REF!</v>
      </c>
      <c r="E65" s="1" t="e">
        <f>#REF!</f>
        <v>#REF!</v>
      </c>
      <c r="F65" s="1" t="e">
        <f>#REF!</f>
        <v>#REF!</v>
      </c>
      <c r="G65" s="1" t="e">
        <f>#REF!</f>
        <v>#REF!</v>
      </c>
      <c r="H65" s="1" t="e">
        <f>#REF!</f>
        <v>#REF!</v>
      </c>
      <c r="I65" s="1" t="e">
        <f>#REF!</f>
        <v>#REF!</v>
      </c>
      <c r="J65" t="e">
        <f t="shared" si="0"/>
        <v>#REF!</v>
      </c>
    </row>
    <row r="66" spans="1:10">
      <c r="A66" s="1" t="e">
        <f t="shared" ref="A66:A129" si="3">I66</f>
        <v>#REF!</v>
      </c>
      <c r="B66" s="1" t="e">
        <f>#REF!</f>
        <v>#REF!</v>
      </c>
      <c r="C66" s="1" t="e">
        <f>#REF!</f>
        <v>#REF!</v>
      </c>
      <c r="D66" s="1" t="e">
        <f>#REF!</f>
        <v>#REF!</v>
      </c>
      <c r="E66" s="1" t="e">
        <f>#REF!</f>
        <v>#REF!</v>
      </c>
      <c r="F66" s="1" t="e">
        <f>#REF!</f>
        <v>#REF!</v>
      </c>
      <c r="G66" s="1" t="e">
        <f>#REF!</f>
        <v>#REF!</v>
      </c>
      <c r="H66" s="1" t="e">
        <f>#REF!</f>
        <v>#REF!</v>
      </c>
      <c r="I66" s="1" t="e">
        <f>#REF!</f>
        <v>#REF!</v>
      </c>
      <c r="J66" t="e">
        <f t="shared" ref="J66:J129" si="4">RIGHT(B66,LEN(B66)-7)</f>
        <v>#REF!</v>
      </c>
    </row>
    <row r="67" spans="1:10">
      <c r="A67" s="1" t="e">
        <f t="shared" si="3"/>
        <v>#REF!</v>
      </c>
      <c r="B67" s="1" t="e">
        <f>#REF!</f>
        <v>#REF!</v>
      </c>
      <c r="C67" s="1" t="e">
        <f>#REF!</f>
        <v>#REF!</v>
      </c>
      <c r="D67" s="1" t="e">
        <f>#REF!</f>
        <v>#REF!</v>
      </c>
      <c r="E67" s="1" t="e">
        <f>#REF!</f>
        <v>#REF!</v>
      </c>
      <c r="F67" s="1" t="e">
        <f>#REF!</f>
        <v>#REF!</v>
      </c>
      <c r="G67" s="1" t="e">
        <f>#REF!</f>
        <v>#REF!</v>
      </c>
      <c r="H67" s="1" t="e">
        <f>#REF!</f>
        <v>#REF!</v>
      </c>
      <c r="I67" s="1" t="e">
        <f>#REF!</f>
        <v>#REF!</v>
      </c>
      <c r="J67" t="e">
        <f t="shared" si="4"/>
        <v>#REF!</v>
      </c>
    </row>
    <row r="68" spans="1:10">
      <c r="A68" s="1" t="e">
        <f t="shared" si="3"/>
        <v>#REF!</v>
      </c>
      <c r="B68" s="1" t="e">
        <f>#REF!</f>
        <v>#REF!</v>
      </c>
      <c r="C68" s="1" t="e">
        <f>#REF!</f>
        <v>#REF!</v>
      </c>
      <c r="D68" s="1" t="e">
        <f>#REF!</f>
        <v>#REF!</v>
      </c>
      <c r="E68" s="1" t="e">
        <f>#REF!</f>
        <v>#REF!</v>
      </c>
      <c r="F68" s="1" t="e">
        <f>#REF!</f>
        <v>#REF!</v>
      </c>
      <c r="G68" s="1" t="e">
        <f>#REF!</f>
        <v>#REF!</v>
      </c>
      <c r="H68" s="1" t="e">
        <f>#REF!</f>
        <v>#REF!</v>
      </c>
      <c r="I68" s="1" t="e">
        <f>#REF!</f>
        <v>#REF!</v>
      </c>
      <c r="J68" t="e">
        <f t="shared" si="4"/>
        <v>#REF!</v>
      </c>
    </row>
    <row r="69" spans="1:10">
      <c r="A69" s="1" t="e">
        <f t="shared" si="3"/>
        <v>#REF!</v>
      </c>
      <c r="B69" s="1" t="e">
        <f>#REF!</f>
        <v>#REF!</v>
      </c>
      <c r="C69" s="1" t="e">
        <f>#REF!</f>
        <v>#REF!</v>
      </c>
      <c r="D69" s="1" t="e">
        <f>#REF!</f>
        <v>#REF!</v>
      </c>
      <c r="E69" s="1" t="e">
        <f>#REF!</f>
        <v>#REF!</v>
      </c>
      <c r="F69" s="1" t="e">
        <f>#REF!</f>
        <v>#REF!</v>
      </c>
      <c r="G69" s="1" t="e">
        <f>#REF!</f>
        <v>#REF!</v>
      </c>
      <c r="H69" s="1" t="e">
        <f>#REF!</f>
        <v>#REF!</v>
      </c>
      <c r="I69" s="1" t="e">
        <f>#REF!</f>
        <v>#REF!</v>
      </c>
      <c r="J69" t="e">
        <f t="shared" si="4"/>
        <v>#REF!</v>
      </c>
    </row>
    <row r="70" spans="1:10">
      <c r="A70" s="1" t="e">
        <f t="shared" si="3"/>
        <v>#REF!</v>
      </c>
      <c r="B70" s="1" t="e">
        <f>#REF!</f>
        <v>#REF!</v>
      </c>
      <c r="C70" s="1" t="e">
        <f>#REF!</f>
        <v>#REF!</v>
      </c>
      <c r="D70" s="1" t="e">
        <f>#REF!</f>
        <v>#REF!</v>
      </c>
      <c r="E70" s="1" t="e">
        <f>#REF!</f>
        <v>#REF!</v>
      </c>
      <c r="F70" s="1" t="e">
        <f>#REF!</f>
        <v>#REF!</v>
      </c>
      <c r="G70" s="1" t="e">
        <f>#REF!</f>
        <v>#REF!</v>
      </c>
      <c r="H70" s="1" t="e">
        <f>#REF!</f>
        <v>#REF!</v>
      </c>
      <c r="I70" s="1" t="e">
        <f>#REF!</f>
        <v>#REF!</v>
      </c>
      <c r="J70" t="e">
        <f t="shared" si="4"/>
        <v>#REF!</v>
      </c>
    </row>
    <row r="71" spans="1:10">
      <c r="A71" s="1" t="e">
        <f t="shared" si="3"/>
        <v>#REF!</v>
      </c>
      <c r="B71" s="1" t="e">
        <f>#REF!</f>
        <v>#REF!</v>
      </c>
      <c r="C71" s="1" t="e">
        <f>#REF!</f>
        <v>#REF!</v>
      </c>
      <c r="D71" s="1" t="e">
        <f>#REF!</f>
        <v>#REF!</v>
      </c>
      <c r="E71" s="1" t="e">
        <f>#REF!</f>
        <v>#REF!</v>
      </c>
      <c r="F71" s="1" t="e">
        <f>#REF!</f>
        <v>#REF!</v>
      </c>
      <c r="G71" s="1" t="e">
        <f>#REF!</f>
        <v>#REF!</v>
      </c>
      <c r="H71" s="1" t="e">
        <f>#REF!</f>
        <v>#REF!</v>
      </c>
      <c r="I71" s="1" t="e">
        <f>#REF!</f>
        <v>#REF!</v>
      </c>
      <c r="J71" t="e">
        <f t="shared" si="4"/>
        <v>#REF!</v>
      </c>
    </row>
    <row r="72" spans="1:10">
      <c r="A72" s="1" t="e">
        <f t="shared" si="3"/>
        <v>#REF!</v>
      </c>
      <c r="B72" s="1" t="e">
        <f>#REF!</f>
        <v>#REF!</v>
      </c>
      <c r="C72" s="1" t="e">
        <f>#REF!</f>
        <v>#REF!</v>
      </c>
      <c r="D72" s="1" t="e">
        <f>#REF!</f>
        <v>#REF!</v>
      </c>
      <c r="E72" s="1" t="e">
        <f>#REF!</f>
        <v>#REF!</v>
      </c>
      <c r="F72" s="1" t="e">
        <f>#REF!</f>
        <v>#REF!</v>
      </c>
      <c r="G72" s="1" t="e">
        <f>#REF!</f>
        <v>#REF!</v>
      </c>
      <c r="H72" s="1" t="e">
        <f>#REF!</f>
        <v>#REF!</v>
      </c>
      <c r="I72" s="1" t="e">
        <f>#REF!</f>
        <v>#REF!</v>
      </c>
      <c r="J72" t="e">
        <f t="shared" si="4"/>
        <v>#REF!</v>
      </c>
    </row>
    <row r="73" spans="1:10">
      <c r="A73" s="1" t="e">
        <f t="shared" si="3"/>
        <v>#REF!</v>
      </c>
      <c r="B73" s="1" t="e">
        <f>#REF!</f>
        <v>#REF!</v>
      </c>
      <c r="C73" s="1" t="e">
        <f>#REF!</f>
        <v>#REF!</v>
      </c>
      <c r="D73" s="1" t="e">
        <f>#REF!</f>
        <v>#REF!</v>
      </c>
      <c r="E73" s="1" t="e">
        <f>#REF!</f>
        <v>#REF!</v>
      </c>
      <c r="F73" s="1" t="e">
        <f>#REF!</f>
        <v>#REF!</v>
      </c>
      <c r="G73" s="1" t="e">
        <f>#REF!</f>
        <v>#REF!</v>
      </c>
      <c r="H73" s="1" t="e">
        <f>#REF!</f>
        <v>#REF!</v>
      </c>
      <c r="I73" s="1" t="e">
        <f>#REF!</f>
        <v>#REF!</v>
      </c>
      <c r="J73" t="e">
        <f t="shared" si="4"/>
        <v>#REF!</v>
      </c>
    </row>
    <row r="74" spans="1:10">
      <c r="A74" s="1" t="e">
        <f t="shared" si="3"/>
        <v>#REF!</v>
      </c>
      <c r="B74" s="1" t="e">
        <f>#REF!</f>
        <v>#REF!</v>
      </c>
      <c r="C74" s="1" t="e">
        <f>#REF!</f>
        <v>#REF!</v>
      </c>
      <c r="D74" s="1" t="e">
        <f>#REF!</f>
        <v>#REF!</v>
      </c>
      <c r="E74" s="1" t="e">
        <f>#REF!</f>
        <v>#REF!</v>
      </c>
      <c r="F74" s="1" t="e">
        <f>#REF!</f>
        <v>#REF!</v>
      </c>
      <c r="G74" s="1" t="e">
        <f>#REF!</f>
        <v>#REF!</v>
      </c>
      <c r="H74" s="1" t="e">
        <f>#REF!</f>
        <v>#REF!</v>
      </c>
      <c r="I74" s="1" t="e">
        <f>#REF!</f>
        <v>#REF!</v>
      </c>
      <c r="J74" t="e">
        <f t="shared" si="4"/>
        <v>#REF!</v>
      </c>
    </row>
    <row r="75" spans="1:10">
      <c r="A75" s="1" t="e">
        <f t="shared" si="3"/>
        <v>#REF!</v>
      </c>
      <c r="B75" s="1" t="e">
        <f>#REF!</f>
        <v>#REF!</v>
      </c>
      <c r="C75" s="1" t="e">
        <f>#REF!</f>
        <v>#REF!</v>
      </c>
      <c r="D75" s="1" t="e">
        <f>#REF!</f>
        <v>#REF!</v>
      </c>
      <c r="E75" s="1" t="e">
        <f>#REF!</f>
        <v>#REF!</v>
      </c>
      <c r="F75" s="1" t="e">
        <f>#REF!</f>
        <v>#REF!</v>
      </c>
      <c r="G75" s="1" t="e">
        <f>#REF!</f>
        <v>#REF!</v>
      </c>
      <c r="H75" s="1" t="e">
        <f>#REF!</f>
        <v>#REF!</v>
      </c>
      <c r="I75" s="1" t="e">
        <f>#REF!</f>
        <v>#REF!</v>
      </c>
      <c r="J75" t="e">
        <f t="shared" si="4"/>
        <v>#REF!</v>
      </c>
    </row>
    <row r="76" spans="1:10">
      <c r="A76" s="1" t="e">
        <f t="shared" si="3"/>
        <v>#REF!</v>
      </c>
      <c r="B76" s="1" t="e">
        <f>#REF!</f>
        <v>#REF!</v>
      </c>
      <c r="C76" s="1" t="e">
        <f>#REF!</f>
        <v>#REF!</v>
      </c>
      <c r="D76" s="1" t="e">
        <f>#REF!</f>
        <v>#REF!</v>
      </c>
      <c r="E76" s="1" t="e">
        <f>#REF!</f>
        <v>#REF!</v>
      </c>
      <c r="F76" s="1" t="e">
        <f>#REF!</f>
        <v>#REF!</v>
      </c>
      <c r="G76" s="1" t="e">
        <f>#REF!</f>
        <v>#REF!</v>
      </c>
      <c r="H76" s="1" t="e">
        <f>#REF!</f>
        <v>#REF!</v>
      </c>
      <c r="I76" s="1" t="e">
        <f>#REF!</f>
        <v>#REF!</v>
      </c>
      <c r="J76" t="e">
        <f t="shared" si="4"/>
        <v>#REF!</v>
      </c>
    </row>
    <row r="77" spans="1:10">
      <c r="A77" s="1" t="e">
        <f t="shared" si="3"/>
        <v>#REF!</v>
      </c>
      <c r="B77" s="1" t="e">
        <f>#REF!</f>
        <v>#REF!</v>
      </c>
      <c r="C77" s="1" t="e">
        <f>#REF!</f>
        <v>#REF!</v>
      </c>
      <c r="D77" s="1" t="e">
        <f>#REF!</f>
        <v>#REF!</v>
      </c>
      <c r="E77" s="1" t="e">
        <f>#REF!</f>
        <v>#REF!</v>
      </c>
      <c r="F77" s="1" t="e">
        <f>#REF!</f>
        <v>#REF!</v>
      </c>
      <c r="G77" s="1" t="e">
        <f>#REF!</f>
        <v>#REF!</v>
      </c>
      <c r="H77" s="1" t="e">
        <f>#REF!</f>
        <v>#REF!</v>
      </c>
      <c r="I77" s="1" t="e">
        <f>#REF!</f>
        <v>#REF!</v>
      </c>
      <c r="J77" t="e">
        <f t="shared" si="4"/>
        <v>#REF!</v>
      </c>
    </row>
    <row r="78" spans="1:10">
      <c r="A78" s="1" t="e">
        <f t="shared" si="3"/>
        <v>#REF!</v>
      </c>
      <c r="B78" s="1" t="e">
        <f>#REF!</f>
        <v>#REF!</v>
      </c>
      <c r="C78" s="1" t="e">
        <f>#REF!</f>
        <v>#REF!</v>
      </c>
      <c r="D78" s="1" t="e">
        <f>#REF!</f>
        <v>#REF!</v>
      </c>
      <c r="E78" s="1" t="e">
        <f>#REF!</f>
        <v>#REF!</v>
      </c>
      <c r="F78" s="1" t="e">
        <f>#REF!</f>
        <v>#REF!</v>
      </c>
      <c r="G78" s="1" t="e">
        <f>#REF!</f>
        <v>#REF!</v>
      </c>
      <c r="H78" s="1" t="e">
        <f>#REF!</f>
        <v>#REF!</v>
      </c>
      <c r="I78" s="1" t="e">
        <f>#REF!</f>
        <v>#REF!</v>
      </c>
      <c r="J78" t="e">
        <f t="shared" si="4"/>
        <v>#REF!</v>
      </c>
    </row>
    <row r="79" spans="1:10">
      <c r="A79" s="1" t="e">
        <f t="shared" si="3"/>
        <v>#REF!</v>
      </c>
      <c r="B79" s="1" t="e">
        <f>#REF!</f>
        <v>#REF!</v>
      </c>
      <c r="C79" s="1" t="e">
        <f>#REF!</f>
        <v>#REF!</v>
      </c>
      <c r="D79" s="1" t="e">
        <f>#REF!</f>
        <v>#REF!</v>
      </c>
      <c r="E79" s="1" t="e">
        <f>#REF!</f>
        <v>#REF!</v>
      </c>
      <c r="F79" s="1" t="e">
        <f>#REF!</f>
        <v>#REF!</v>
      </c>
      <c r="G79" s="1" t="e">
        <f>#REF!</f>
        <v>#REF!</v>
      </c>
      <c r="H79" s="1" t="e">
        <f>#REF!</f>
        <v>#REF!</v>
      </c>
      <c r="I79" s="1" t="e">
        <f>#REF!</f>
        <v>#REF!</v>
      </c>
      <c r="J79" t="e">
        <f t="shared" si="4"/>
        <v>#REF!</v>
      </c>
    </row>
    <row r="80" spans="1:10">
      <c r="A80" s="1" t="e">
        <f t="shared" si="3"/>
        <v>#REF!</v>
      </c>
      <c r="B80" s="1" t="e">
        <f>#REF!</f>
        <v>#REF!</v>
      </c>
      <c r="C80" s="1" t="e">
        <f>#REF!</f>
        <v>#REF!</v>
      </c>
      <c r="D80" s="1" t="e">
        <f>#REF!</f>
        <v>#REF!</v>
      </c>
      <c r="E80" s="1" t="e">
        <f>#REF!</f>
        <v>#REF!</v>
      </c>
      <c r="F80" s="1" t="e">
        <f>#REF!</f>
        <v>#REF!</v>
      </c>
      <c r="G80" s="1" t="e">
        <f>#REF!</f>
        <v>#REF!</v>
      </c>
      <c r="H80" s="1" t="e">
        <f>#REF!</f>
        <v>#REF!</v>
      </c>
      <c r="I80" s="1" t="e">
        <f>#REF!</f>
        <v>#REF!</v>
      </c>
      <c r="J80" t="e">
        <f t="shared" si="4"/>
        <v>#REF!</v>
      </c>
    </row>
    <row r="81" spans="1:10">
      <c r="A81" s="1" t="e">
        <f t="shared" si="3"/>
        <v>#REF!</v>
      </c>
      <c r="B81" s="1" t="e">
        <f>#REF!</f>
        <v>#REF!</v>
      </c>
      <c r="C81" s="1" t="e">
        <f>#REF!</f>
        <v>#REF!</v>
      </c>
      <c r="D81" s="1" t="e">
        <f>#REF!</f>
        <v>#REF!</v>
      </c>
      <c r="E81" s="1" t="e">
        <f>#REF!</f>
        <v>#REF!</v>
      </c>
      <c r="F81" s="1" t="e">
        <f>#REF!</f>
        <v>#REF!</v>
      </c>
      <c r="G81" s="1" t="e">
        <f>#REF!</f>
        <v>#REF!</v>
      </c>
      <c r="H81" s="1" t="e">
        <f>#REF!</f>
        <v>#REF!</v>
      </c>
      <c r="I81" s="1" t="e">
        <f>#REF!</f>
        <v>#REF!</v>
      </c>
      <c r="J81" t="e">
        <f t="shared" si="4"/>
        <v>#REF!</v>
      </c>
    </row>
    <row r="82" spans="1:10">
      <c r="A82" s="1" t="e">
        <f t="shared" si="3"/>
        <v>#REF!</v>
      </c>
      <c r="B82" s="1" t="e">
        <f>#REF!</f>
        <v>#REF!</v>
      </c>
      <c r="C82" s="1" t="e">
        <f>#REF!</f>
        <v>#REF!</v>
      </c>
      <c r="D82" s="1" t="e">
        <f>#REF!</f>
        <v>#REF!</v>
      </c>
      <c r="E82" s="1" t="e">
        <f>#REF!</f>
        <v>#REF!</v>
      </c>
      <c r="F82" s="1" t="e">
        <f>#REF!</f>
        <v>#REF!</v>
      </c>
      <c r="G82" s="1" t="e">
        <f>#REF!</f>
        <v>#REF!</v>
      </c>
      <c r="H82" s="1" t="e">
        <f>#REF!</f>
        <v>#REF!</v>
      </c>
      <c r="I82" s="1" t="e">
        <f>#REF!</f>
        <v>#REF!</v>
      </c>
      <c r="J82" t="e">
        <f t="shared" si="4"/>
        <v>#REF!</v>
      </c>
    </row>
    <row r="83" spans="1:10">
      <c r="A83" s="1" t="e">
        <f t="shared" si="3"/>
        <v>#REF!</v>
      </c>
      <c r="B83" s="1" t="e">
        <f>#REF!</f>
        <v>#REF!</v>
      </c>
      <c r="C83" s="1" t="e">
        <f>#REF!</f>
        <v>#REF!</v>
      </c>
      <c r="D83" s="1" t="e">
        <f>#REF!</f>
        <v>#REF!</v>
      </c>
      <c r="E83" s="1" t="e">
        <f>#REF!</f>
        <v>#REF!</v>
      </c>
      <c r="F83" s="1" t="e">
        <f>#REF!</f>
        <v>#REF!</v>
      </c>
      <c r="G83" s="1" t="e">
        <f>#REF!</f>
        <v>#REF!</v>
      </c>
      <c r="H83" s="1" t="e">
        <f>#REF!</f>
        <v>#REF!</v>
      </c>
      <c r="I83" s="1" t="e">
        <f>#REF!</f>
        <v>#REF!</v>
      </c>
      <c r="J83" t="e">
        <f t="shared" si="4"/>
        <v>#REF!</v>
      </c>
    </row>
    <row r="84" spans="1:10">
      <c r="A84" s="1" t="e">
        <f t="shared" si="3"/>
        <v>#REF!</v>
      </c>
      <c r="B84" s="1" t="e">
        <f>#REF!</f>
        <v>#REF!</v>
      </c>
      <c r="C84" s="1" t="e">
        <f>#REF!</f>
        <v>#REF!</v>
      </c>
      <c r="D84" s="1" t="e">
        <f>#REF!</f>
        <v>#REF!</v>
      </c>
      <c r="E84" s="1" t="e">
        <f>#REF!</f>
        <v>#REF!</v>
      </c>
      <c r="F84" s="1" t="e">
        <f>#REF!</f>
        <v>#REF!</v>
      </c>
      <c r="G84" s="1" t="e">
        <f>#REF!</f>
        <v>#REF!</v>
      </c>
      <c r="H84" s="1" t="e">
        <f>#REF!</f>
        <v>#REF!</v>
      </c>
      <c r="I84" s="1" t="e">
        <f>#REF!</f>
        <v>#REF!</v>
      </c>
      <c r="J84" t="e">
        <f t="shared" si="4"/>
        <v>#REF!</v>
      </c>
    </row>
    <row r="85" spans="1:10">
      <c r="A85" s="1" t="e">
        <f t="shared" si="3"/>
        <v>#REF!</v>
      </c>
      <c r="B85" s="1" t="e">
        <f>#REF!</f>
        <v>#REF!</v>
      </c>
      <c r="C85" s="1" t="e">
        <f>#REF!</f>
        <v>#REF!</v>
      </c>
      <c r="D85" s="1" t="e">
        <f>#REF!</f>
        <v>#REF!</v>
      </c>
      <c r="E85" s="1" t="e">
        <f>#REF!</f>
        <v>#REF!</v>
      </c>
      <c r="F85" s="1" t="e">
        <f>#REF!</f>
        <v>#REF!</v>
      </c>
      <c r="G85" s="1" t="e">
        <f>#REF!</f>
        <v>#REF!</v>
      </c>
      <c r="H85" s="1" t="e">
        <f>#REF!</f>
        <v>#REF!</v>
      </c>
      <c r="I85" s="1" t="e">
        <f>#REF!</f>
        <v>#REF!</v>
      </c>
      <c r="J85" t="e">
        <f t="shared" si="4"/>
        <v>#REF!</v>
      </c>
    </row>
    <row r="86" spans="1:10">
      <c r="A86" s="1" t="e">
        <f t="shared" si="3"/>
        <v>#REF!</v>
      </c>
      <c r="B86" s="1" t="e">
        <f>#REF!</f>
        <v>#REF!</v>
      </c>
      <c r="C86" s="1" t="e">
        <f>#REF!</f>
        <v>#REF!</v>
      </c>
      <c r="D86" s="1" t="e">
        <f>#REF!</f>
        <v>#REF!</v>
      </c>
      <c r="E86" s="1" t="e">
        <f>#REF!</f>
        <v>#REF!</v>
      </c>
      <c r="F86" s="1" t="e">
        <f>#REF!</f>
        <v>#REF!</v>
      </c>
      <c r="G86" s="1" t="e">
        <f>#REF!</f>
        <v>#REF!</v>
      </c>
      <c r="H86" s="1" t="e">
        <f>#REF!</f>
        <v>#REF!</v>
      </c>
      <c r="I86" s="1" t="e">
        <f>#REF!</f>
        <v>#REF!</v>
      </c>
      <c r="J86" t="e">
        <f t="shared" si="4"/>
        <v>#REF!</v>
      </c>
    </row>
    <row r="87" spans="1:10">
      <c r="A87" s="1" t="e">
        <f t="shared" si="3"/>
        <v>#REF!</v>
      </c>
      <c r="B87" s="1" t="e">
        <f>#REF!</f>
        <v>#REF!</v>
      </c>
      <c r="C87" s="1" t="e">
        <f>#REF!</f>
        <v>#REF!</v>
      </c>
      <c r="D87" s="1" t="e">
        <f>#REF!</f>
        <v>#REF!</v>
      </c>
      <c r="E87" s="1" t="e">
        <f>#REF!</f>
        <v>#REF!</v>
      </c>
      <c r="F87" s="1" t="e">
        <f>#REF!</f>
        <v>#REF!</v>
      </c>
      <c r="G87" s="1" t="e">
        <f>#REF!</f>
        <v>#REF!</v>
      </c>
      <c r="H87" s="1" t="e">
        <f>#REF!</f>
        <v>#REF!</v>
      </c>
      <c r="I87" s="1" t="e">
        <f>#REF!</f>
        <v>#REF!</v>
      </c>
      <c r="J87" t="e">
        <f t="shared" si="4"/>
        <v>#REF!</v>
      </c>
    </row>
    <row r="88" spans="1:10">
      <c r="A88" s="1" t="e">
        <f t="shared" si="3"/>
        <v>#REF!</v>
      </c>
      <c r="B88" s="1" t="e">
        <f>#REF!</f>
        <v>#REF!</v>
      </c>
      <c r="C88" s="1" t="e">
        <f>#REF!</f>
        <v>#REF!</v>
      </c>
      <c r="D88" s="1" t="e">
        <f>#REF!</f>
        <v>#REF!</v>
      </c>
      <c r="E88" s="1" t="e">
        <f>#REF!</f>
        <v>#REF!</v>
      </c>
      <c r="F88" s="1" t="e">
        <f>#REF!</f>
        <v>#REF!</v>
      </c>
      <c r="G88" s="1" t="e">
        <f>#REF!</f>
        <v>#REF!</v>
      </c>
      <c r="H88" s="1" t="e">
        <f>#REF!</f>
        <v>#REF!</v>
      </c>
      <c r="I88" s="1" t="e">
        <f>#REF!</f>
        <v>#REF!</v>
      </c>
      <c r="J88" t="e">
        <f t="shared" si="4"/>
        <v>#REF!</v>
      </c>
    </row>
    <row r="89" spans="1:10">
      <c r="A89" s="1" t="e">
        <f t="shared" si="3"/>
        <v>#REF!</v>
      </c>
      <c r="B89" s="1" t="e">
        <f>#REF!</f>
        <v>#REF!</v>
      </c>
      <c r="C89" s="1" t="e">
        <f>#REF!</f>
        <v>#REF!</v>
      </c>
      <c r="D89" s="1" t="e">
        <f>#REF!</f>
        <v>#REF!</v>
      </c>
      <c r="E89" s="1" t="e">
        <f>#REF!</f>
        <v>#REF!</v>
      </c>
      <c r="F89" s="1" t="e">
        <f>#REF!</f>
        <v>#REF!</v>
      </c>
      <c r="G89" s="1" t="e">
        <f>#REF!</f>
        <v>#REF!</v>
      </c>
      <c r="H89" s="1" t="e">
        <f>#REF!</f>
        <v>#REF!</v>
      </c>
      <c r="I89" s="1" t="e">
        <f>#REF!</f>
        <v>#REF!</v>
      </c>
      <c r="J89" t="e">
        <f t="shared" si="4"/>
        <v>#REF!</v>
      </c>
    </row>
    <row r="90" spans="1:10">
      <c r="A90" s="1" t="e">
        <f t="shared" si="3"/>
        <v>#REF!</v>
      </c>
      <c r="B90" s="1" t="e">
        <f>#REF!</f>
        <v>#REF!</v>
      </c>
      <c r="C90" s="1" t="e">
        <f>#REF!</f>
        <v>#REF!</v>
      </c>
      <c r="D90" s="1" t="e">
        <f>#REF!</f>
        <v>#REF!</v>
      </c>
      <c r="E90" s="1" t="e">
        <f>#REF!</f>
        <v>#REF!</v>
      </c>
      <c r="F90" s="1" t="e">
        <f>#REF!</f>
        <v>#REF!</v>
      </c>
      <c r="G90" s="1" t="e">
        <f>#REF!</f>
        <v>#REF!</v>
      </c>
      <c r="H90" s="1" t="e">
        <f>#REF!</f>
        <v>#REF!</v>
      </c>
      <c r="I90" s="1" t="e">
        <f>#REF!</f>
        <v>#REF!</v>
      </c>
      <c r="J90" t="e">
        <f t="shared" si="4"/>
        <v>#REF!</v>
      </c>
    </row>
    <row r="91" spans="1:10">
      <c r="A91" s="1" t="e">
        <f t="shared" si="3"/>
        <v>#REF!</v>
      </c>
      <c r="B91" s="1" t="e">
        <f>#REF!</f>
        <v>#REF!</v>
      </c>
      <c r="C91" s="1" t="e">
        <f>#REF!</f>
        <v>#REF!</v>
      </c>
      <c r="D91" s="1" t="e">
        <f>#REF!</f>
        <v>#REF!</v>
      </c>
      <c r="E91" s="1" t="e">
        <f>#REF!</f>
        <v>#REF!</v>
      </c>
      <c r="F91" s="1" t="e">
        <f>#REF!</f>
        <v>#REF!</v>
      </c>
      <c r="G91" s="1" t="e">
        <f>#REF!</f>
        <v>#REF!</v>
      </c>
      <c r="H91" s="1" t="e">
        <f>#REF!</f>
        <v>#REF!</v>
      </c>
      <c r="I91" s="1" t="e">
        <f>#REF!</f>
        <v>#REF!</v>
      </c>
      <c r="J91" t="e">
        <f t="shared" si="4"/>
        <v>#REF!</v>
      </c>
    </row>
    <row r="92" spans="1:10">
      <c r="A92" s="1" t="e">
        <f t="shared" si="3"/>
        <v>#REF!</v>
      </c>
      <c r="B92" s="1" t="e">
        <f>#REF!</f>
        <v>#REF!</v>
      </c>
      <c r="C92" s="1" t="e">
        <f>#REF!</f>
        <v>#REF!</v>
      </c>
      <c r="D92" s="1" t="e">
        <f>#REF!</f>
        <v>#REF!</v>
      </c>
      <c r="E92" s="1" t="e">
        <f>#REF!</f>
        <v>#REF!</v>
      </c>
      <c r="F92" s="1" t="e">
        <f>#REF!</f>
        <v>#REF!</v>
      </c>
      <c r="G92" s="1" t="e">
        <f>#REF!</f>
        <v>#REF!</v>
      </c>
      <c r="H92" s="1" t="e">
        <f>#REF!</f>
        <v>#REF!</v>
      </c>
      <c r="I92" s="1" t="e">
        <f>#REF!</f>
        <v>#REF!</v>
      </c>
      <c r="J92" t="e">
        <f t="shared" si="4"/>
        <v>#REF!</v>
      </c>
    </row>
    <row r="93" spans="1:10">
      <c r="A93" s="1" t="e">
        <f t="shared" si="3"/>
        <v>#REF!</v>
      </c>
      <c r="B93" s="1" t="e">
        <f>#REF!</f>
        <v>#REF!</v>
      </c>
      <c r="C93" s="1" t="e">
        <f>#REF!</f>
        <v>#REF!</v>
      </c>
      <c r="D93" s="1" t="e">
        <f>#REF!</f>
        <v>#REF!</v>
      </c>
      <c r="E93" s="1" t="e">
        <f>#REF!</f>
        <v>#REF!</v>
      </c>
      <c r="F93" s="1" t="e">
        <f>#REF!</f>
        <v>#REF!</v>
      </c>
      <c r="G93" s="1" t="e">
        <f>#REF!</f>
        <v>#REF!</v>
      </c>
      <c r="H93" s="1" t="e">
        <f>#REF!</f>
        <v>#REF!</v>
      </c>
      <c r="I93" s="1" t="e">
        <f>#REF!</f>
        <v>#REF!</v>
      </c>
      <c r="J93" t="e">
        <f t="shared" si="4"/>
        <v>#REF!</v>
      </c>
    </row>
    <row r="94" spans="1:10">
      <c r="A94" s="1" t="e">
        <f t="shared" si="3"/>
        <v>#REF!</v>
      </c>
      <c r="B94" s="1" t="e">
        <f>#REF!</f>
        <v>#REF!</v>
      </c>
      <c r="C94" s="1" t="e">
        <f>#REF!</f>
        <v>#REF!</v>
      </c>
      <c r="D94" s="1" t="e">
        <f>#REF!</f>
        <v>#REF!</v>
      </c>
      <c r="E94" s="1" t="e">
        <f>#REF!</f>
        <v>#REF!</v>
      </c>
      <c r="F94" s="1" t="e">
        <f>#REF!</f>
        <v>#REF!</v>
      </c>
      <c r="G94" s="1" t="e">
        <f>#REF!</f>
        <v>#REF!</v>
      </c>
      <c r="H94" s="1" t="e">
        <f>#REF!</f>
        <v>#REF!</v>
      </c>
      <c r="I94" s="1" t="e">
        <f>#REF!</f>
        <v>#REF!</v>
      </c>
      <c r="J94" t="e">
        <f t="shared" si="4"/>
        <v>#REF!</v>
      </c>
    </row>
    <row r="95" spans="1:10">
      <c r="A95" s="1" t="e">
        <f t="shared" si="3"/>
        <v>#REF!</v>
      </c>
      <c r="B95" s="1" t="e">
        <f>#REF!</f>
        <v>#REF!</v>
      </c>
      <c r="C95" s="1" t="e">
        <f>#REF!</f>
        <v>#REF!</v>
      </c>
      <c r="D95" s="1" t="e">
        <f>#REF!</f>
        <v>#REF!</v>
      </c>
      <c r="E95" s="1" t="e">
        <f>#REF!</f>
        <v>#REF!</v>
      </c>
      <c r="F95" s="1" t="e">
        <f>#REF!</f>
        <v>#REF!</v>
      </c>
      <c r="G95" s="1" t="e">
        <f>#REF!</f>
        <v>#REF!</v>
      </c>
      <c r="H95" s="1" t="e">
        <f>#REF!</f>
        <v>#REF!</v>
      </c>
      <c r="I95" s="1" t="e">
        <f>#REF!</f>
        <v>#REF!</v>
      </c>
      <c r="J95" t="e">
        <f t="shared" si="4"/>
        <v>#REF!</v>
      </c>
    </row>
    <row r="96" spans="1:10">
      <c r="A96" s="1" t="e">
        <f t="shared" si="3"/>
        <v>#REF!</v>
      </c>
      <c r="B96" s="1" t="e">
        <f>#REF!</f>
        <v>#REF!</v>
      </c>
      <c r="C96" s="1" t="e">
        <f>#REF!</f>
        <v>#REF!</v>
      </c>
      <c r="D96" s="1" t="e">
        <f>#REF!</f>
        <v>#REF!</v>
      </c>
      <c r="E96" s="1" t="e">
        <f>#REF!</f>
        <v>#REF!</v>
      </c>
      <c r="F96" s="1" t="e">
        <f>#REF!</f>
        <v>#REF!</v>
      </c>
      <c r="G96" s="1" t="e">
        <f>#REF!</f>
        <v>#REF!</v>
      </c>
      <c r="H96" s="1" t="e">
        <f>#REF!</f>
        <v>#REF!</v>
      </c>
      <c r="I96" s="1" t="e">
        <f>#REF!</f>
        <v>#REF!</v>
      </c>
      <c r="J96" t="e">
        <f t="shared" si="4"/>
        <v>#REF!</v>
      </c>
    </row>
    <row r="97" spans="1:10">
      <c r="A97" s="1" t="e">
        <f t="shared" si="3"/>
        <v>#REF!</v>
      </c>
      <c r="B97" s="1" t="e">
        <f>#REF!</f>
        <v>#REF!</v>
      </c>
      <c r="C97" s="1" t="e">
        <f>#REF!</f>
        <v>#REF!</v>
      </c>
      <c r="D97" s="1" t="e">
        <f>#REF!</f>
        <v>#REF!</v>
      </c>
      <c r="E97" s="1" t="e">
        <f>#REF!</f>
        <v>#REF!</v>
      </c>
      <c r="F97" s="1" t="e">
        <f>#REF!</f>
        <v>#REF!</v>
      </c>
      <c r="G97" s="1" t="e">
        <f>#REF!</f>
        <v>#REF!</v>
      </c>
      <c r="H97" s="1" t="e">
        <f>#REF!</f>
        <v>#REF!</v>
      </c>
      <c r="I97" s="1" t="e">
        <f>#REF!</f>
        <v>#REF!</v>
      </c>
      <c r="J97" t="e">
        <f t="shared" si="4"/>
        <v>#REF!</v>
      </c>
    </row>
    <row r="98" spans="1:10">
      <c r="A98" s="1" t="e">
        <f t="shared" si="3"/>
        <v>#REF!</v>
      </c>
      <c r="B98" s="1" t="e">
        <f>#REF!</f>
        <v>#REF!</v>
      </c>
      <c r="C98" s="1" t="e">
        <f>#REF!</f>
        <v>#REF!</v>
      </c>
      <c r="D98" s="1" t="e">
        <f>#REF!</f>
        <v>#REF!</v>
      </c>
      <c r="E98" s="1" t="e">
        <f>#REF!</f>
        <v>#REF!</v>
      </c>
      <c r="F98" s="1" t="e">
        <f>#REF!</f>
        <v>#REF!</v>
      </c>
      <c r="G98" s="1" t="e">
        <f>#REF!</f>
        <v>#REF!</v>
      </c>
      <c r="H98" s="1" t="e">
        <f>#REF!</f>
        <v>#REF!</v>
      </c>
      <c r="I98" s="1" t="e">
        <f>#REF!</f>
        <v>#REF!</v>
      </c>
      <c r="J98" t="e">
        <f t="shared" si="4"/>
        <v>#REF!</v>
      </c>
    </row>
    <row r="99" spans="1:10">
      <c r="A99" s="1" t="e">
        <f t="shared" si="3"/>
        <v>#REF!</v>
      </c>
      <c r="B99" s="1" t="e">
        <f>#REF!</f>
        <v>#REF!</v>
      </c>
      <c r="C99" s="1" t="e">
        <f>#REF!</f>
        <v>#REF!</v>
      </c>
      <c r="D99" s="1" t="e">
        <f>#REF!</f>
        <v>#REF!</v>
      </c>
      <c r="E99" s="1" t="e">
        <f>#REF!</f>
        <v>#REF!</v>
      </c>
      <c r="F99" s="1" t="e">
        <f>#REF!</f>
        <v>#REF!</v>
      </c>
      <c r="G99" s="1" t="e">
        <f>#REF!</f>
        <v>#REF!</v>
      </c>
      <c r="H99" s="1" t="e">
        <f>#REF!</f>
        <v>#REF!</v>
      </c>
      <c r="I99" s="1" t="e">
        <f>#REF!</f>
        <v>#REF!</v>
      </c>
      <c r="J99" t="e">
        <f t="shared" si="4"/>
        <v>#REF!</v>
      </c>
    </row>
    <row r="100" spans="1:10">
      <c r="A100" s="1" t="e">
        <f t="shared" si="3"/>
        <v>#REF!</v>
      </c>
      <c r="B100" s="1" t="e">
        <f>#REF!</f>
        <v>#REF!</v>
      </c>
      <c r="C100" s="1" t="e">
        <f>#REF!</f>
        <v>#REF!</v>
      </c>
      <c r="D100" s="1" t="e">
        <f>#REF!</f>
        <v>#REF!</v>
      </c>
      <c r="E100" s="1" t="e">
        <f>#REF!</f>
        <v>#REF!</v>
      </c>
      <c r="F100" s="1" t="e">
        <f>#REF!</f>
        <v>#REF!</v>
      </c>
      <c r="G100" s="1" t="e">
        <f>#REF!</f>
        <v>#REF!</v>
      </c>
      <c r="H100" s="1" t="e">
        <f>#REF!</f>
        <v>#REF!</v>
      </c>
      <c r="I100" s="1" t="e">
        <f>#REF!</f>
        <v>#REF!</v>
      </c>
      <c r="J100" t="e">
        <f t="shared" si="4"/>
        <v>#REF!</v>
      </c>
    </row>
    <row r="101" spans="1:10">
      <c r="A101" s="1" t="e">
        <f t="shared" si="3"/>
        <v>#REF!</v>
      </c>
      <c r="B101" s="1" t="e">
        <f>#REF!</f>
        <v>#REF!</v>
      </c>
      <c r="C101" s="1" t="e">
        <f>#REF!</f>
        <v>#REF!</v>
      </c>
      <c r="D101" s="1" t="e">
        <f>#REF!</f>
        <v>#REF!</v>
      </c>
      <c r="E101" s="1" t="e">
        <f>#REF!</f>
        <v>#REF!</v>
      </c>
      <c r="F101" s="1" t="e">
        <f>#REF!</f>
        <v>#REF!</v>
      </c>
      <c r="G101" s="1" t="e">
        <f>#REF!</f>
        <v>#REF!</v>
      </c>
      <c r="H101" s="1" t="e">
        <f>#REF!</f>
        <v>#REF!</v>
      </c>
      <c r="I101" s="1" t="e">
        <f>#REF!</f>
        <v>#REF!</v>
      </c>
      <c r="J101" t="e">
        <f t="shared" si="4"/>
        <v>#REF!</v>
      </c>
    </row>
    <row r="102" spans="1:10">
      <c r="A102" s="1" t="e">
        <f t="shared" si="3"/>
        <v>#REF!</v>
      </c>
      <c r="B102" s="1" t="e">
        <f>#REF!</f>
        <v>#REF!</v>
      </c>
      <c r="C102" s="1" t="e">
        <f>#REF!</f>
        <v>#REF!</v>
      </c>
      <c r="D102" s="1" t="e">
        <f>#REF!</f>
        <v>#REF!</v>
      </c>
      <c r="E102" s="1" t="e">
        <f>#REF!</f>
        <v>#REF!</v>
      </c>
      <c r="F102" s="1" t="e">
        <f>#REF!</f>
        <v>#REF!</v>
      </c>
      <c r="G102" s="1" t="e">
        <f>#REF!</f>
        <v>#REF!</v>
      </c>
      <c r="H102" s="1" t="e">
        <f>#REF!</f>
        <v>#REF!</v>
      </c>
      <c r="I102" s="1" t="e">
        <f>#REF!</f>
        <v>#REF!</v>
      </c>
      <c r="J102" t="e">
        <f t="shared" si="4"/>
        <v>#REF!</v>
      </c>
    </row>
    <row r="103" spans="1:10">
      <c r="A103" s="1" t="e">
        <f t="shared" si="3"/>
        <v>#REF!</v>
      </c>
      <c r="B103" s="1" t="e">
        <f>#REF!</f>
        <v>#REF!</v>
      </c>
      <c r="C103" s="1" t="e">
        <f>#REF!</f>
        <v>#REF!</v>
      </c>
      <c r="D103" s="1" t="e">
        <f>#REF!</f>
        <v>#REF!</v>
      </c>
      <c r="E103" s="1" t="e">
        <f>#REF!</f>
        <v>#REF!</v>
      </c>
      <c r="F103" s="1" t="e">
        <f>#REF!</f>
        <v>#REF!</v>
      </c>
      <c r="G103" s="1" t="e">
        <f>#REF!</f>
        <v>#REF!</v>
      </c>
      <c r="H103" s="1" t="e">
        <f>#REF!</f>
        <v>#REF!</v>
      </c>
      <c r="I103" s="1" t="e">
        <f>#REF!</f>
        <v>#REF!</v>
      </c>
      <c r="J103" t="e">
        <f t="shared" si="4"/>
        <v>#REF!</v>
      </c>
    </row>
    <row r="104" spans="1:10">
      <c r="A104" s="1" t="e">
        <f t="shared" si="3"/>
        <v>#REF!</v>
      </c>
      <c r="B104" s="1" t="e">
        <f>#REF!</f>
        <v>#REF!</v>
      </c>
      <c r="C104" s="1" t="e">
        <f>#REF!</f>
        <v>#REF!</v>
      </c>
      <c r="D104" s="1" t="e">
        <f>#REF!</f>
        <v>#REF!</v>
      </c>
      <c r="E104" s="1" t="e">
        <f>#REF!</f>
        <v>#REF!</v>
      </c>
      <c r="F104" s="1" t="e">
        <f>#REF!</f>
        <v>#REF!</v>
      </c>
      <c r="G104" s="1" t="e">
        <f>#REF!</f>
        <v>#REF!</v>
      </c>
      <c r="H104" s="1" t="e">
        <f>#REF!</f>
        <v>#REF!</v>
      </c>
      <c r="I104" s="1" t="e">
        <f>#REF!</f>
        <v>#REF!</v>
      </c>
      <c r="J104" t="e">
        <f t="shared" si="4"/>
        <v>#REF!</v>
      </c>
    </row>
    <row r="105" spans="1:10">
      <c r="A105" s="1" t="e">
        <f t="shared" si="3"/>
        <v>#REF!</v>
      </c>
      <c r="B105" s="1" t="e">
        <f>#REF!</f>
        <v>#REF!</v>
      </c>
      <c r="C105" s="1" t="e">
        <f>#REF!</f>
        <v>#REF!</v>
      </c>
      <c r="D105" s="1" t="e">
        <f>#REF!</f>
        <v>#REF!</v>
      </c>
      <c r="E105" s="1" t="e">
        <f>#REF!</f>
        <v>#REF!</v>
      </c>
      <c r="F105" s="1" t="e">
        <f>#REF!</f>
        <v>#REF!</v>
      </c>
      <c r="G105" s="1" t="e">
        <f>#REF!</f>
        <v>#REF!</v>
      </c>
      <c r="H105" s="1" t="e">
        <f>#REF!</f>
        <v>#REF!</v>
      </c>
      <c r="I105" s="1" t="e">
        <f>#REF!</f>
        <v>#REF!</v>
      </c>
      <c r="J105" t="e">
        <f t="shared" si="4"/>
        <v>#REF!</v>
      </c>
    </row>
    <row r="106" spans="1:10">
      <c r="A106" s="1" t="e">
        <f t="shared" si="3"/>
        <v>#REF!</v>
      </c>
      <c r="B106" s="1" t="e">
        <f>#REF!</f>
        <v>#REF!</v>
      </c>
      <c r="C106" s="1" t="e">
        <f>#REF!</f>
        <v>#REF!</v>
      </c>
      <c r="D106" s="1" t="e">
        <f>#REF!</f>
        <v>#REF!</v>
      </c>
      <c r="E106" s="1" t="e">
        <f>#REF!</f>
        <v>#REF!</v>
      </c>
      <c r="F106" s="1" t="e">
        <f>#REF!</f>
        <v>#REF!</v>
      </c>
      <c r="G106" s="1" t="e">
        <f>#REF!</f>
        <v>#REF!</v>
      </c>
      <c r="H106" s="1" t="e">
        <f>#REF!</f>
        <v>#REF!</v>
      </c>
      <c r="I106" s="1" t="e">
        <f>#REF!</f>
        <v>#REF!</v>
      </c>
      <c r="J106" t="e">
        <f t="shared" si="4"/>
        <v>#REF!</v>
      </c>
    </row>
    <row r="107" spans="1:10">
      <c r="A107" s="1" t="e">
        <f t="shared" si="3"/>
        <v>#REF!</v>
      </c>
      <c r="B107" s="1" t="e">
        <f>#REF!</f>
        <v>#REF!</v>
      </c>
      <c r="C107" s="1" t="e">
        <f>#REF!</f>
        <v>#REF!</v>
      </c>
      <c r="D107" s="1" t="e">
        <f>#REF!</f>
        <v>#REF!</v>
      </c>
      <c r="E107" s="1" t="e">
        <f>#REF!</f>
        <v>#REF!</v>
      </c>
      <c r="F107" s="1" t="e">
        <f>#REF!</f>
        <v>#REF!</v>
      </c>
      <c r="G107" s="1" t="e">
        <f>#REF!</f>
        <v>#REF!</v>
      </c>
      <c r="H107" s="1" t="e">
        <f>#REF!</f>
        <v>#REF!</v>
      </c>
      <c r="I107" s="1" t="e">
        <f>#REF!</f>
        <v>#REF!</v>
      </c>
      <c r="J107" t="e">
        <f t="shared" si="4"/>
        <v>#REF!</v>
      </c>
    </row>
    <row r="108" spans="1:10">
      <c r="A108" s="1" t="e">
        <f t="shared" si="3"/>
        <v>#REF!</v>
      </c>
      <c r="B108" s="1" t="e">
        <f>#REF!</f>
        <v>#REF!</v>
      </c>
      <c r="C108" s="1" t="e">
        <f>#REF!</f>
        <v>#REF!</v>
      </c>
      <c r="D108" s="1" t="e">
        <f>#REF!</f>
        <v>#REF!</v>
      </c>
      <c r="E108" s="1" t="e">
        <f>#REF!</f>
        <v>#REF!</v>
      </c>
      <c r="F108" s="1" t="e">
        <f>#REF!</f>
        <v>#REF!</v>
      </c>
      <c r="G108" s="1" t="e">
        <f>#REF!</f>
        <v>#REF!</v>
      </c>
      <c r="H108" s="1" t="e">
        <f>#REF!</f>
        <v>#REF!</v>
      </c>
      <c r="I108" s="1" t="e">
        <f>#REF!</f>
        <v>#REF!</v>
      </c>
      <c r="J108" t="e">
        <f t="shared" si="4"/>
        <v>#REF!</v>
      </c>
    </row>
    <row r="109" spans="1:10">
      <c r="A109" s="1" t="e">
        <f t="shared" si="3"/>
        <v>#REF!</v>
      </c>
      <c r="B109" s="1" t="e">
        <f>#REF!</f>
        <v>#REF!</v>
      </c>
      <c r="C109" s="1" t="e">
        <f>#REF!</f>
        <v>#REF!</v>
      </c>
      <c r="D109" s="1" t="e">
        <f>#REF!</f>
        <v>#REF!</v>
      </c>
      <c r="E109" s="1" t="e">
        <f>#REF!</f>
        <v>#REF!</v>
      </c>
      <c r="F109" s="1" t="e">
        <f>#REF!</f>
        <v>#REF!</v>
      </c>
      <c r="G109" s="1" t="e">
        <f>#REF!</f>
        <v>#REF!</v>
      </c>
      <c r="H109" s="1" t="e">
        <f>#REF!</f>
        <v>#REF!</v>
      </c>
      <c r="I109" s="1" t="e">
        <f>#REF!</f>
        <v>#REF!</v>
      </c>
      <c r="J109" t="e">
        <f t="shared" si="4"/>
        <v>#REF!</v>
      </c>
    </row>
    <row r="110" spans="1:10">
      <c r="A110" s="1" t="e">
        <f t="shared" si="3"/>
        <v>#REF!</v>
      </c>
      <c r="B110" s="1" t="e">
        <f>#REF!</f>
        <v>#REF!</v>
      </c>
      <c r="C110" s="1" t="e">
        <f>#REF!</f>
        <v>#REF!</v>
      </c>
      <c r="D110" s="1" t="e">
        <f>#REF!</f>
        <v>#REF!</v>
      </c>
      <c r="E110" s="1" t="e">
        <f>#REF!</f>
        <v>#REF!</v>
      </c>
      <c r="F110" s="1" t="e">
        <f>#REF!</f>
        <v>#REF!</v>
      </c>
      <c r="G110" s="1" t="e">
        <f>#REF!</f>
        <v>#REF!</v>
      </c>
      <c r="H110" s="1" t="e">
        <f>#REF!</f>
        <v>#REF!</v>
      </c>
      <c r="I110" s="1" t="e">
        <f>#REF!</f>
        <v>#REF!</v>
      </c>
      <c r="J110" t="e">
        <f t="shared" si="4"/>
        <v>#REF!</v>
      </c>
    </row>
    <row r="111" spans="1:10">
      <c r="A111" s="1" t="e">
        <f t="shared" si="3"/>
        <v>#REF!</v>
      </c>
      <c r="B111" s="1" t="e">
        <f>#REF!</f>
        <v>#REF!</v>
      </c>
      <c r="C111" s="1" t="e">
        <f>#REF!</f>
        <v>#REF!</v>
      </c>
      <c r="D111" s="1" t="e">
        <f>#REF!</f>
        <v>#REF!</v>
      </c>
      <c r="E111" s="1" t="e">
        <f>#REF!</f>
        <v>#REF!</v>
      </c>
      <c r="F111" s="1" t="e">
        <f>#REF!</f>
        <v>#REF!</v>
      </c>
      <c r="G111" s="1" t="e">
        <f>#REF!</f>
        <v>#REF!</v>
      </c>
      <c r="H111" s="1" t="e">
        <f>#REF!</f>
        <v>#REF!</v>
      </c>
      <c r="I111" s="1" t="e">
        <f>#REF!</f>
        <v>#REF!</v>
      </c>
      <c r="J111" t="e">
        <f t="shared" si="4"/>
        <v>#REF!</v>
      </c>
    </row>
    <row r="112" spans="1:10">
      <c r="A112" s="1" t="e">
        <f t="shared" si="3"/>
        <v>#REF!</v>
      </c>
      <c r="B112" s="1" t="e">
        <f>#REF!</f>
        <v>#REF!</v>
      </c>
      <c r="C112" s="1" t="e">
        <f>#REF!</f>
        <v>#REF!</v>
      </c>
      <c r="D112" s="1" t="e">
        <f>#REF!</f>
        <v>#REF!</v>
      </c>
      <c r="E112" s="1" t="e">
        <f>#REF!</f>
        <v>#REF!</v>
      </c>
      <c r="F112" s="1" t="e">
        <f>#REF!</f>
        <v>#REF!</v>
      </c>
      <c r="G112" s="1" t="e">
        <f>#REF!</f>
        <v>#REF!</v>
      </c>
      <c r="H112" s="1" t="e">
        <f>#REF!</f>
        <v>#REF!</v>
      </c>
      <c r="I112" s="1" t="e">
        <f>#REF!</f>
        <v>#REF!</v>
      </c>
      <c r="J112" t="e">
        <f t="shared" si="4"/>
        <v>#REF!</v>
      </c>
    </row>
    <row r="113" spans="1:10">
      <c r="A113" s="1" t="e">
        <f t="shared" si="3"/>
        <v>#REF!</v>
      </c>
      <c r="B113" s="1" t="e">
        <f>#REF!</f>
        <v>#REF!</v>
      </c>
      <c r="C113" s="1" t="e">
        <f>#REF!</f>
        <v>#REF!</v>
      </c>
      <c r="D113" s="1" t="e">
        <f>#REF!</f>
        <v>#REF!</v>
      </c>
      <c r="E113" s="1" t="e">
        <f>#REF!</f>
        <v>#REF!</v>
      </c>
      <c r="F113" s="1" t="e">
        <f>#REF!</f>
        <v>#REF!</v>
      </c>
      <c r="G113" s="1" t="e">
        <f>#REF!</f>
        <v>#REF!</v>
      </c>
      <c r="H113" s="1" t="e">
        <f>#REF!</f>
        <v>#REF!</v>
      </c>
      <c r="I113" s="1" t="e">
        <f>#REF!</f>
        <v>#REF!</v>
      </c>
      <c r="J113" t="e">
        <f t="shared" si="4"/>
        <v>#REF!</v>
      </c>
    </row>
    <row r="114" spans="1:10">
      <c r="A114" s="1" t="e">
        <f t="shared" si="3"/>
        <v>#REF!</v>
      </c>
      <c r="B114" s="1" t="e">
        <f>#REF!</f>
        <v>#REF!</v>
      </c>
      <c r="C114" s="1" t="e">
        <f>#REF!</f>
        <v>#REF!</v>
      </c>
      <c r="D114" s="1" t="e">
        <f>#REF!</f>
        <v>#REF!</v>
      </c>
      <c r="E114" s="1" t="e">
        <f>#REF!</f>
        <v>#REF!</v>
      </c>
      <c r="F114" s="1" t="e">
        <f>#REF!</f>
        <v>#REF!</v>
      </c>
      <c r="G114" s="1" t="e">
        <f>#REF!</f>
        <v>#REF!</v>
      </c>
      <c r="H114" s="1" t="e">
        <f>#REF!</f>
        <v>#REF!</v>
      </c>
      <c r="I114" s="1" t="e">
        <f>#REF!</f>
        <v>#REF!</v>
      </c>
      <c r="J114" t="e">
        <f t="shared" si="4"/>
        <v>#REF!</v>
      </c>
    </row>
    <row r="115" spans="1:10">
      <c r="A115" s="1" t="e">
        <f t="shared" si="3"/>
        <v>#REF!</v>
      </c>
      <c r="B115" s="1" t="e">
        <f>#REF!</f>
        <v>#REF!</v>
      </c>
      <c r="C115" s="1" t="e">
        <f>#REF!</f>
        <v>#REF!</v>
      </c>
      <c r="D115" s="1" t="e">
        <f>#REF!</f>
        <v>#REF!</v>
      </c>
      <c r="E115" s="1" t="e">
        <f>#REF!</f>
        <v>#REF!</v>
      </c>
      <c r="F115" s="1" t="e">
        <f>#REF!</f>
        <v>#REF!</v>
      </c>
      <c r="G115" s="1" t="e">
        <f>#REF!</f>
        <v>#REF!</v>
      </c>
      <c r="H115" s="1" t="e">
        <f>#REF!</f>
        <v>#REF!</v>
      </c>
      <c r="I115" s="1" t="e">
        <f>#REF!</f>
        <v>#REF!</v>
      </c>
      <c r="J115" t="e">
        <f t="shared" si="4"/>
        <v>#REF!</v>
      </c>
    </row>
    <row r="116" spans="1:10">
      <c r="A116" s="1" t="e">
        <f t="shared" si="3"/>
        <v>#REF!</v>
      </c>
      <c r="B116" s="1" t="e">
        <f>#REF!</f>
        <v>#REF!</v>
      </c>
      <c r="C116" s="1" t="e">
        <f>#REF!</f>
        <v>#REF!</v>
      </c>
      <c r="D116" s="1" t="e">
        <f>#REF!</f>
        <v>#REF!</v>
      </c>
      <c r="E116" s="1" t="e">
        <f>#REF!</f>
        <v>#REF!</v>
      </c>
      <c r="F116" s="1" t="e">
        <f>#REF!</f>
        <v>#REF!</v>
      </c>
      <c r="G116" s="1" t="e">
        <f>#REF!</f>
        <v>#REF!</v>
      </c>
      <c r="H116" s="1" t="e">
        <f>#REF!</f>
        <v>#REF!</v>
      </c>
      <c r="I116" s="1" t="e">
        <f>#REF!</f>
        <v>#REF!</v>
      </c>
      <c r="J116" t="e">
        <f t="shared" si="4"/>
        <v>#REF!</v>
      </c>
    </row>
    <row r="117" spans="1:10">
      <c r="A117" s="1" t="e">
        <f t="shared" si="3"/>
        <v>#REF!</v>
      </c>
      <c r="B117" s="1" t="e">
        <f>#REF!</f>
        <v>#REF!</v>
      </c>
      <c r="C117" s="1" t="e">
        <f>#REF!</f>
        <v>#REF!</v>
      </c>
      <c r="D117" s="1" t="e">
        <f>#REF!</f>
        <v>#REF!</v>
      </c>
      <c r="E117" s="1" t="e">
        <f>#REF!</f>
        <v>#REF!</v>
      </c>
      <c r="F117" s="1" t="e">
        <f>#REF!</f>
        <v>#REF!</v>
      </c>
      <c r="G117" s="1" t="e">
        <f>#REF!</f>
        <v>#REF!</v>
      </c>
      <c r="H117" s="1" t="e">
        <f>#REF!</f>
        <v>#REF!</v>
      </c>
      <c r="I117" s="1" t="e">
        <f>#REF!</f>
        <v>#REF!</v>
      </c>
      <c r="J117" t="e">
        <f t="shared" si="4"/>
        <v>#REF!</v>
      </c>
    </row>
    <row r="118" spans="1:10">
      <c r="A118" s="1" t="e">
        <f t="shared" si="3"/>
        <v>#REF!</v>
      </c>
      <c r="B118" s="1" t="e">
        <f>#REF!</f>
        <v>#REF!</v>
      </c>
      <c r="C118" s="1" t="e">
        <f>#REF!</f>
        <v>#REF!</v>
      </c>
      <c r="D118" s="1" t="e">
        <f>#REF!</f>
        <v>#REF!</v>
      </c>
      <c r="E118" s="1" t="e">
        <f>#REF!</f>
        <v>#REF!</v>
      </c>
      <c r="F118" s="1" t="e">
        <f>#REF!</f>
        <v>#REF!</v>
      </c>
      <c r="G118" s="1" t="e">
        <f>#REF!</f>
        <v>#REF!</v>
      </c>
      <c r="H118" s="1" t="e">
        <f>#REF!</f>
        <v>#REF!</v>
      </c>
      <c r="I118" s="1" t="e">
        <f>#REF!</f>
        <v>#REF!</v>
      </c>
      <c r="J118" t="e">
        <f t="shared" si="4"/>
        <v>#REF!</v>
      </c>
    </row>
    <row r="119" spans="1:10">
      <c r="A119" s="1" t="e">
        <f t="shared" si="3"/>
        <v>#REF!</v>
      </c>
      <c r="B119" s="1" t="e">
        <f>#REF!</f>
        <v>#REF!</v>
      </c>
      <c r="C119" s="1" t="e">
        <f>#REF!</f>
        <v>#REF!</v>
      </c>
      <c r="D119" s="1" t="e">
        <f>#REF!</f>
        <v>#REF!</v>
      </c>
      <c r="E119" s="1" t="e">
        <f>#REF!</f>
        <v>#REF!</v>
      </c>
      <c r="F119" s="1" t="e">
        <f>#REF!</f>
        <v>#REF!</v>
      </c>
      <c r="G119" s="1" t="e">
        <f>#REF!</f>
        <v>#REF!</v>
      </c>
      <c r="H119" s="1" t="e">
        <f>#REF!</f>
        <v>#REF!</v>
      </c>
      <c r="I119" s="1" t="e">
        <f>#REF!</f>
        <v>#REF!</v>
      </c>
      <c r="J119" t="e">
        <f t="shared" si="4"/>
        <v>#REF!</v>
      </c>
    </row>
    <row r="120" spans="1:10">
      <c r="A120" s="1" t="e">
        <f t="shared" si="3"/>
        <v>#REF!</v>
      </c>
      <c r="B120" s="1" t="e">
        <f>#REF!</f>
        <v>#REF!</v>
      </c>
      <c r="C120" s="1" t="e">
        <f>#REF!</f>
        <v>#REF!</v>
      </c>
      <c r="D120" s="1" t="e">
        <f>#REF!</f>
        <v>#REF!</v>
      </c>
      <c r="E120" s="1" t="e">
        <f>#REF!</f>
        <v>#REF!</v>
      </c>
      <c r="F120" s="1" t="e">
        <f>#REF!</f>
        <v>#REF!</v>
      </c>
      <c r="G120" s="1" t="e">
        <f>#REF!</f>
        <v>#REF!</v>
      </c>
      <c r="H120" s="1" t="e">
        <f>#REF!</f>
        <v>#REF!</v>
      </c>
      <c r="I120" s="1" t="e">
        <f>#REF!</f>
        <v>#REF!</v>
      </c>
      <c r="J120" t="e">
        <f t="shared" si="4"/>
        <v>#REF!</v>
      </c>
    </row>
    <row r="121" spans="1:10">
      <c r="A121" s="1" t="e">
        <f t="shared" si="3"/>
        <v>#REF!</v>
      </c>
      <c r="B121" s="1" t="e">
        <f>#REF!</f>
        <v>#REF!</v>
      </c>
      <c r="C121" s="1" t="e">
        <f>#REF!</f>
        <v>#REF!</v>
      </c>
      <c r="D121" s="1" t="e">
        <f>#REF!</f>
        <v>#REF!</v>
      </c>
      <c r="E121" s="1" t="e">
        <f>#REF!</f>
        <v>#REF!</v>
      </c>
      <c r="F121" s="1" t="e">
        <f>#REF!</f>
        <v>#REF!</v>
      </c>
      <c r="G121" s="1" t="e">
        <f>#REF!</f>
        <v>#REF!</v>
      </c>
      <c r="H121" s="1" t="e">
        <f>#REF!</f>
        <v>#REF!</v>
      </c>
      <c r="I121" s="1" t="e">
        <f>#REF!</f>
        <v>#REF!</v>
      </c>
      <c r="J121" t="e">
        <f t="shared" si="4"/>
        <v>#REF!</v>
      </c>
    </row>
    <row r="122" spans="1:10">
      <c r="A122" s="1" t="e">
        <f t="shared" si="3"/>
        <v>#REF!</v>
      </c>
      <c r="B122" s="1" t="e">
        <f>#REF!</f>
        <v>#REF!</v>
      </c>
      <c r="C122" s="1" t="e">
        <f>#REF!</f>
        <v>#REF!</v>
      </c>
      <c r="D122" s="1" t="e">
        <f>#REF!</f>
        <v>#REF!</v>
      </c>
      <c r="E122" s="1" t="e">
        <f>#REF!</f>
        <v>#REF!</v>
      </c>
      <c r="F122" s="1" t="e">
        <f>#REF!</f>
        <v>#REF!</v>
      </c>
      <c r="G122" s="1" t="e">
        <f>#REF!</f>
        <v>#REF!</v>
      </c>
      <c r="H122" s="1" t="e">
        <f>#REF!</f>
        <v>#REF!</v>
      </c>
      <c r="I122" s="1" t="e">
        <f>#REF!</f>
        <v>#REF!</v>
      </c>
      <c r="J122" t="e">
        <f t="shared" si="4"/>
        <v>#REF!</v>
      </c>
    </row>
    <row r="123" spans="1:10">
      <c r="A123" s="1" t="e">
        <f t="shared" si="3"/>
        <v>#REF!</v>
      </c>
      <c r="B123" s="1" t="e">
        <f>#REF!</f>
        <v>#REF!</v>
      </c>
      <c r="C123" s="1" t="e">
        <f>#REF!</f>
        <v>#REF!</v>
      </c>
      <c r="D123" s="1" t="e">
        <f>#REF!</f>
        <v>#REF!</v>
      </c>
      <c r="E123" s="1" t="e">
        <f>#REF!</f>
        <v>#REF!</v>
      </c>
      <c r="F123" s="1" t="e">
        <f>#REF!</f>
        <v>#REF!</v>
      </c>
      <c r="G123" s="1" t="e">
        <f>#REF!</f>
        <v>#REF!</v>
      </c>
      <c r="H123" s="1" t="e">
        <f>#REF!</f>
        <v>#REF!</v>
      </c>
      <c r="I123" s="1" t="e">
        <f>#REF!</f>
        <v>#REF!</v>
      </c>
      <c r="J123" t="e">
        <f t="shared" si="4"/>
        <v>#REF!</v>
      </c>
    </row>
    <row r="124" spans="1:10">
      <c r="A124" s="1" t="e">
        <f t="shared" si="3"/>
        <v>#REF!</v>
      </c>
      <c r="B124" s="1" t="e">
        <f>#REF!</f>
        <v>#REF!</v>
      </c>
      <c r="C124" s="1" t="e">
        <f>#REF!</f>
        <v>#REF!</v>
      </c>
      <c r="D124" s="1" t="e">
        <f>#REF!</f>
        <v>#REF!</v>
      </c>
      <c r="E124" s="1" t="e">
        <f>#REF!</f>
        <v>#REF!</v>
      </c>
      <c r="F124" s="1" t="e">
        <f>#REF!</f>
        <v>#REF!</v>
      </c>
      <c r="G124" s="1" t="e">
        <f>#REF!</f>
        <v>#REF!</v>
      </c>
      <c r="H124" s="1" t="e">
        <f>#REF!</f>
        <v>#REF!</v>
      </c>
      <c r="I124" s="1" t="e">
        <f>#REF!</f>
        <v>#REF!</v>
      </c>
      <c r="J124" t="e">
        <f t="shared" si="4"/>
        <v>#REF!</v>
      </c>
    </row>
    <row r="125" spans="1:10">
      <c r="A125" s="1" t="e">
        <f t="shared" si="3"/>
        <v>#REF!</v>
      </c>
      <c r="B125" s="1" t="e">
        <f>#REF!</f>
        <v>#REF!</v>
      </c>
      <c r="C125" s="1" t="e">
        <f>#REF!</f>
        <v>#REF!</v>
      </c>
      <c r="D125" s="1" t="e">
        <f>#REF!</f>
        <v>#REF!</v>
      </c>
      <c r="E125" s="1" t="e">
        <f>#REF!</f>
        <v>#REF!</v>
      </c>
      <c r="F125" s="1" t="e">
        <f>#REF!</f>
        <v>#REF!</v>
      </c>
      <c r="G125" s="1" t="e">
        <f>#REF!</f>
        <v>#REF!</v>
      </c>
      <c r="H125" s="1" t="e">
        <f>#REF!</f>
        <v>#REF!</v>
      </c>
      <c r="I125" s="1" t="e">
        <f>#REF!</f>
        <v>#REF!</v>
      </c>
      <c r="J125" t="e">
        <f t="shared" si="4"/>
        <v>#REF!</v>
      </c>
    </row>
    <row r="126" spans="1:10">
      <c r="A126" s="1" t="e">
        <f t="shared" si="3"/>
        <v>#REF!</v>
      </c>
      <c r="B126" s="1" t="e">
        <f>#REF!</f>
        <v>#REF!</v>
      </c>
      <c r="C126" s="1" t="e">
        <f>#REF!</f>
        <v>#REF!</v>
      </c>
      <c r="D126" s="1" t="e">
        <f>#REF!</f>
        <v>#REF!</v>
      </c>
      <c r="E126" s="1" t="e">
        <f>#REF!</f>
        <v>#REF!</v>
      </c>
      <c r="F126" s="1" t="e">
        <f>#REF!</f>
        <v>#REF!</v>
      </c>
      <c r="G126" s="1" t="e">
        <f>#REF!</f>
        <v>#REF!</v>
      </c>
      <c r="H126" s="1" t="e">
        <f>#REF!</f>
        <v>#REF!</v>
      </c>
      <c r="I126" s="1" t="e">
        <f>#REF!</f>
        <v>#REF!</v>
      </c>
      <c r="J126" t="e">
        <f t="shared" si="4"/>
        <v>#REF!</v>
      </c>
    </row>
    <row r="127" spans="1:10">
      <c r="A127" s="1" t="e">
        <f t="shared" si="3"/>
        <v>#REF!</v>
      </c>
      <c r="B127" s="1" t="e">
        <f>#REF!</f>
        <v>#REF!</v>
      </c>
      <c r="C127" s="1" t="e">
        <f>#REF!</f>
        <v>#REF!</v>
      </c>
      <c r="D127" s="1" t="e">
        <f>#REF!</f>
        <v>#REF!</v>
      </c>
      <c r="E127" s="1" t="e">
        <f>#REF!</f>
        <v>#REF!</v>
      </c>
      <c r="F127" s="1" t="e">
        <f>#REF!</f>
        <v>#REF!</v>
      </c>
      <c r="G127" s="1" t="e">
        <f>#REF!</f>
        <v>#REF!</v>
      </c>
      <c r="H127" s="1" t="e">
        <f>#REF!</f>
        <v>#REF!</v>
      </c>
      <c r="I127" s="1" t="e">
        <f>#REF!</f>
        <v>#REF!</v>
      </c>
      <c r="J127" t="e">
        <f t="shared" si="4"/>
        <v>#REF!</v>
      </c>
    </row>
    <row r="128" spans="1:10">
      <c r="A128" s="1" t="e">
        <f t="shared" si="3"/>
        <v>#REF!</v>
      </c>
      <c r="B128" s="1" t="e">
        <f>#REF!</f>
        <v>#REF!</v>
      </c>
      <c r="C128" s="1" t="e">
        <f>#REF!</f>
        <v>#REF!</v>
      </c>
      <c r="D128" s="1" t="e">
        <f>#REF!</f>
        <v>#REF!</v>
      </c>
      <c r="E128" s="1" t="e">
        <f>#REF!</f>
        <v>#REF!</v>
      </c>
      <c r="F128" s="1" t="e">
        <f>#REF!</f>
        <v>#REF!</v>
      </c>
      <c r="G128" s="1" t="e">
        <f>#REF!</f>
        <v>#REF!</v>
      </c>
      <c r="H128" s="1" t="e">
        <f>#REF!</f>
        <v>#REF!</v>
      </c>
      <c r="I128" s="1" t="e">
        <f>#REF!</f>
        <v>#REF!</v>
      </c>
      <c r="J128" t="e">
        <f t="shared" si="4"/>
        <v>#REF!</v>
      </c>
    </row>
    <row r="129" spans="1:10">
      <c r="A129" s="1" t="e">
        <f t="shared" si="3"/>
        <v>#REF!</v>
      </c>
      <c r="B129" s="1" t="e">
        <f>#REF!</f>
        <v>#REF!</v>
      </c>
      <c r="C129" s="1" t="e">
        <f>#REF!</f>
        <v>#REF!</v>
      </c>
      <c r="D129" s="1" t="e">
        <f>#REF!</f>
        <v>#REF!</v>
      </c>
      <c r="E129" s="1" t="e">
        <f>#REF!</f>
        <v>#REF!</v>
      </c>
      <c r="F129" s="1" t="e">
        <f>#REF!</f>
        <v>#REF!</v>
      </c>
      <c r="G129" s="1" t="e">
        <f>#REF!</f>
        <v>#REF!</v>
      </c>
      <c r="H129" s="1" t="e">
        <f>#REF!</f>
        <v>#REF!</v>
      </c>
      <c r="I129" s="1" t="e">
        <f>#REF!</f>
        <v>#REF!</v>
      </c>
      <c r="J129" t="e">
        <f t="shared" si="4"/>
        <v>#REF!</v>
      </c>
    </row>
    <row r="130" spans="1:10">
      <c r="A130" s="1" t="e">
        <f t="shared" ref="A130:A178" si="5">I130</f>
        <v>#REF!</v>
      </c>
      <c r="B130" s="1" t="e">
        <f>#REF!</f>
        <v>#REF!</v>
      </c>
      <c r="C130" s="1" t="e">
        <f>#REF!</f>
        <v>#REF!</v>
      </c>
      <c r="D130" s="1" t="e">
        <f>#REF!</f>
        <v>#REF!</v>
      </c>
      <c r="E130" s="1" t="e">
        <f>#REF!</f>
        <v>#REF!</v>
      </c>
      <c r="F130" s="1" t="e">
        <f>#REF!</f>
        <v>#REF!</v>
      </c>
      <c r="G130" s="1" t="e">
        <f>#REF!</f>
        <v>#REF!</v>
      </c>
      <c r="H130" s="1" t="e">
        <f>#REF!</f>
        <v>#REF!</v>
      </c>
      <c r="I130" s="1" t="e">
        <f>#REF!</f>
        <v>#REF!</v>
      </c>
      <c r="J130" t="e">
        <f t="shared" ref="J130:J178" si="6">RIGHT(B130,LEN(B130)-7)</f>
        <v>#REF!</v>
      </c>
    </row>
    <row r="131" spans="1:10">
      <c r="A131" s="1" t="e">
        <f t="shared" si="5"/>
        <v>#REF!</v>
      </c>
      <c r="B131" s="1" t="e">
        <f>#REF!</f>
        <v>#REF!</v>
      </c>
      <c r="C131" s="1" t="e">
        <f>#REF!</f>
        <v>#REF!</v>
      </c>
      <c r="D131" s="1" t="e">
        <f>#REF!</f>
        <v>#REF!</v>
      </c>
      <c r="E131" s="1" t="e">
        <f>#REF!</f>
        <v>#REF!</v>
      </c>
      <c r="F131" s="1" t="e">
        <f>#REF!</f>
        <v>#REF!</v>
      </c>
      <c r="G131" s="1" t="e">
        <f>#REF!</f>
        <v>#REF!</v>
      </c>
      <c r="H131" s="1" t="e">
        <f>#REF!</f>
        <v>#REF!</v>
      </c>
      <c r="I131" s="1" t="e">
        <f>#REF!</f>
        <v>#REF!</v>
      </c>
      <c r="J131" t="e">
        <f t="shared" si="6"/>
        <v>#REF!</v>
      </c>
    </row>
    <row r="132" spans="1:10">
      <c r="A132" s="1" t="e">
        <f t="shared" si="5"/>
        <v>#REF!</v>
      </c>
      <c r="B132" s="1" t="e">
        <f>#REF!</f>
        <v>#REF!</v>
      </c>
      <c r="C132" s="1" t="e">
        <f>#REF!</f>
        <v>#REF!</v>
      </c>
      <c r="D132" s="1" t="e">
        <f>#REF!</f>
        <v>#REF!</v>
      </c>
      <c r="E132" s="1" t="e">
        <f>#REF!</f>
        <v>#REF!</v>
      </c>
      <c r="F132" s="1" t="e">
        <f>#REF!</f>
        <v>#REF!</v>
      </c>
      <c r="G132" s="1" t="e">
        <f>#REF!</f>
        <v>#REF!</v>
      </c>
      <c r="H132" s="1" t="e">
        <f>#REF!</f>
        <v>#REF!</v>
      </c>
      <c r="I132" s="1" t="e">
        <f>#REF!</f>
        <v>#REF!</v>
      </c>
      <c r="J132" t="e">
        <f t="shared" si="6"/>
        <v>#REF!</v>
      </c>
    </row>
    <row r="133" spans="1:10">
      <c r="A133" s="1" t="e">
        <f t="shared" si="5"/>
        <v>#REF!</v>
      </c>
      <c r="B133" s="1" t="e">
        <f>#REF!</f>
        <v>#REF!</v>
      </c>
      <c r="C133" s="1" t="e">
        <f>#REF!</f>
        <v>#REF!</v>
      </c>
      <c r="D133" s="1" t="e">
        <f>#REF!</f>
        <v>#REF!</v>
      </c>
      <c r="E133" s="1" t="e">
        <f>#REF!</f>
        <v>#REF!</v>
      </c>
      <c r="F133" s="1" t="e">
        <f>#REF!</f>
        <v>#REF!</v>
      </c>
      <c r="G133" s="1" t="e">
        <f>#REF!</f>
        <v>#REF!</v>
      </c>
      <c r="H133" s="1" t="e">
        <f>#REF!</f>
        <v>#REF!</v>
      </c>
      <c r="I133" s="1" t="e">
        <f>#REF!</f>
        <v>#REF!</v>
      </c>
      <c r="J133" t="e">
        <f t="shared" si="6"/>
        <v>#REF!</v>
      </c>
    </row>
    <row r="134" spans="1:10">
      <c r="A134" s="1" t="e">
        <f t="shared" si="5"/>
        <v>#REF!</v>
      </c>
      <c r="B134" s="1" t="e">
        <f>#REF!</f>
        <v>#REF!</v>
      </c>
      <c r="C134" s="1" t="e">
        <f>#REF!</f>
        <v>#REF!</v>
      </c>
      <c r="D134" s="1" t="e">
        <f>#REF!</f>
        <v>#REF!</v>
      </c>
      <c r="E134" s="1" t="e">
        <f>#REF!</f>
        <v>#REF!</v>
      </c>
      <c r="F134" s="1" t="e">
        <f>#REF!</f>
        <v>#REF!</v>
      </c>
      <c r="G134" s="1" t="e">
        <f>#REF!</f>
        <v>#REF!</v>
      </c>
      <c r="H134" s="1" t="e">
        <f>#REF!</f>
        <v>#REF!</v>
      </c>
      <c r="I134" s="1" t="e">
        <f>#REF!</f>
        <v>#REF!</v>
      </c>
      <c r="J134" t="e">
        <f t="shared" si="6"/>
        <v>#REF!</v>
      </c>
    </row>
    <row r="135" spans="1:10">
      <c r="A135" s="1" t="e">
        <f t="shared" si="5"/>
        <v>#REF!</v>
      </c>
      <c r="B135" s="1" t="e">
        <f>#REF!</f>
        <v>#REF!</v>
      </c>
      <c r="C135" s="1" t="e">
        <f>#REF!</f>
        <v>#REF!</v>
      </c>
      <c r="D135" s="1" t="e">
        <f>#REF!</f>
        <v>#REF!</v>
      </c>
      <c r="E135" s="1" t="e">
        <f>#REF!</f>
        <v>#REF!</v>
      </c>
      <c r="F135" s="1" t="e">
        <f>#REF!</f>
        <v>#REF!</v>
      </c>
      <c r="G135" s="1" t="e">
        <f>#REF!</f>
        <v>#REF!</v>
      </c>
      <c r="H135" s="1" t="e">
        <f>#REF!</f>
        <v>#REF!</v>
      </c>
      <c r="I135" s="1" t="e">
        <f>#REF!</f>
        <v>#REF!</v>
      </c>
      <c r="J135" t="e">
        <f t="shared" si="6"/>
        <v>#REF!</v>
      </c>
    </row>
    <row r="136" spans="1:10">
      <c r="A136" s="1" t="e">
        <f t="shared" si="5"/>
        <v>#REF!</v>
      </c>
      <c r="B136" s="1" t="e">
        <f>#REF!</f>
        <v>#REF!</v>
      </c>
      <c r="C136" s="1" t="e">
        <f>#REF!</f>
        <v>#REF!</v>
      </c>
      <c r="D136" s="1" t="e">
        <f>#REF!</f>
        <v>#REF!</v>
      </c>
      <c r="E136" s="1" t="e">
        <f>#REF!</f>
        <v>#REF!</v>
      </c>
      <c r="F136" s="1" t="e">
        <f>#REF!</f>
        <v>#REF!</v>
      </c>
      <c r="G136" s="1" t="e">
        <f>#REF!</f>
        <v>#REF!</v>
      </c>
      <c r="H136" s="1" t="e">
        <f>#REF!</f>
        <v>#REF!</v>
      </c>
      <c r="I136" s="1" t="e">
        <f>#REF!</f>
        <v>#REF!</v>
      </c>
      <c r="J136" t="e">
        <f t="shared" si="6"/>
        <v>#REF!</v>
      </c>
    </row>
    <row r="137" spans="1:10">
      <c r="A137" s="1" t="e">
        <f t="shared" si="5"/>
        <v>#REF!</v>
      </c>
      <c r="B137" s="1" t="e">
        <f>#REF!</f>
        <v>#REF!</v>
      </c>
      <c r="C137" s="1" t="e">
        <f>#REF!</f>
        <v>#REF!</v>
      </c>
      <c r="D137" s="1" t="e">
        <f>#REF!</f>
        <v>#REF!</v>
      </c>
      <c r="E137" s="1" t="e">
        <f>#REF!</f>
        <v>#REF!</v>
      </c>
      <c r="F137" s="1" t="e">
        <f>#REF!</f>
        <v>#REF!</v>
      </c>
      <c r="G137" s="1" t="e">
        <f>#REF!</f>
        <v>#REF!</v>
      </c>
      <c r="H137" s="1" t="e">
        <f>#REF!</f>
        <v>#REF!</v>
      </c>
      <c r="I137" s="1" t="e">
        <f>#REF!</f>
        <v>#REF!</v>
      </c>
      <c r="J137" t="e">
        <f t="shared" si="6"/>
        <v>#REF!</v>
      </c>
    </row>
    <row r="138" spans="1:10">
      <c r="A138" s="1" t="e">
        <f t="shared" si="5"/>
        <v>#REF!</v>
      </c>
      <c r="B138" s="1" t="e">
        <f>#REF!</f>
        <v>#REF!</v>
      </c>
      <c r="C138" s="1" t="e">
        <f>#REF!</f>
        <v>#REF!</v>
      </c>
      <c r="D138" s="1" t="e">
        <f>#REF!</f>
        <v>#REF!</v>
      </c>
      <c r="E138" s="1" t="e">
        <f>#REF!</f>
        <v>#REF!</v>
      </c>
      <c r="F138" s="1" t="e">
        <f>#REF!</f>
        <v>#REF!</v>
      </c>
      <c r="G138" s="1" t="e">
        <f>#REF!</f>
        <v>#REF!</v>
      </c>
      <c r="H138" s="1" t="e">
        <f>#REF!</f>
        <v>#REF!</v>
      </c>
      <c r="I138" s="1" t="e">
        <f>#REF!</f>
        <v>#REF!</v>
      </c>
      <c r="J138" t="e">
        <f t="shared" si="6"/>
        <v>#REF!</v>
      </c>
    </row>
    <row r="139" spans="1:10">
      <c r="A139" s="1" t="e">
        <f t="shared" si="5"/>
        <v>#REF!</v>
      </c>
      <c r="B139" s="1" t="e">
        <f>#REF!</f>
        <v>#REF!</v>
      </c>
      <c r="C139" s="1" t="e">
        <f>#REF!</f>
        <v>#REF!</v>
      </c>
      <c r="D139" s="1" t="e">
        <f>#REF!</f>
        <v>#REF!</v>
      </c>
      <c r="E139" s="1" t="e">
        <f>#REF!</f>
        <v>#REF!</v>
      </c>
      <c r="F139" s="1" t="e">
        <f>#REF!</f>
        <v>#REF!</v>
      </c>
      <c r="G139" s="1" t="e">
        <f>#REF!</f>
        <v>#REF!</v>
      </c>
      <c r="H139" s="1" t="e">
        <f>#REF!</f>
        <v>#REF!</v>
      </c>
      <c r="I139" s="1" t="e">
        <f>#REF!</f>
        <v>#REF!</v>
      </c>
      <c r="J139" t="e">
        <f t="shared" si="6"/>
        <v>#REF!</v>
      </c>
    </row>
    <row r="140" spans="1:10">
      <c r="A140" s="1" t="e">
        <f t="shared" si="5"/>
        <v>#REF!</v>
      </c>
      <c r="B140" s="1" t="e">
        <f>#REF!</f>
        <v>#REF!</v>
      </c>
      <c r="C140" s="1" t="e">
        <f>#REF!</f>
        <v>#REF!</v>
      </c>
      <c r="D140" s="1" t="e">
        <f>#REF!</f>
        <v>#REF!</v>
      </c>
      <c r="E140" s="1" t="e">
        <f>#REF!</f>
        <v>#REF!</v>
      </c>
      <c r="F140" s="1" t="e">
        <f>#REF!</f>
        <v>#REF!</v>
      </c>
      <c r="G140" s="1" t="e">
        <f>#REF!</f>
        <v>#REF!</v>
      </c>
      <c r="H140" s="1" t="e">
        <f>#REF!</f>
        <v>#REF!</v>
      </c>
      <c r="I140" s="1" t="e">
        <f>#REF!</f>
        <v>#REF!</v>
      </c>
      <c r="J140" t="e">
        <f t="shared" si="6"/>
        <v>#REF!</v>
      </c>
    </row>
    <row r="141" spans="1:10">
      <c r="A141" s="1" t="e">
        <f t="shared" si="5"/>
        <v>#REF!</v>
      </c>
      <c r="B141" s="1" t="e">
        <f>#REF!</f>
        <v>#REF!</v>
      </c>
      <c r="C141" s="1" t="e">
        <f>#REF!</f>
        <v>#REF!</v>
      </c>
      <c r="D141" s="1" t="e">
        <f>#REF!</f>
        <v>#REF!</v>
      </c>
      <c r="E141" s="1" t="e">
        <f>#REF!</f>
        <v>#REF!</v>
      </c>
      <c r="F141" s="1" t="e">
        <f>#REF!</f>
        <v>#REF!</v>
      </c>
      <c r="G141" s="1" t="e">
        <f>#REF!</f>
        <v>#REF!</v>
      </c>
      <c r="H141" s="1" t="e">
        <f>#REF!</f>
        <v>#REF!</v>
      </c>
      <c r="I141" s="1" t="e">
        <f>#REF!</f>
        <v>#REF!</v>
      </c>
      <c r="J141" t="e">
        <f t="shared" si="6"/>
        <v>#REF!</v>
      </c>
    </row>
    <row r="142" spans="1:10">
      <c r="A142" s="1" t="e">
        <f t="shared" si="5"/>
        <v>#REF!</v>
      </c>
      <c r="B142" s="1" t="e">
        <f>#REF!</f>
        <v>#REF!</v>
      </c>
      <c r="C142" s="1" t="e">
        <f>#REF!</f>
        <v>#REF!</v>
      </c>
      <c r="D142" s="1" t="e">
        <f>#REF!</f>
        <v>#REF!</v>
      </c>
      <c r="E142" s="1" t="e">
        <f>#REF!</f>
        <v>#REF!</v>
      </c>
      <c r="F142" s="1" t="e">
        <f>#REF!</f>
        <v>#REF!</v>
      </c>
      <c r="G142" s="1" t="e">
        <f>#REF!</f>
        <v>#REF!</v>
      </c>
      <c r="H142" s="1" t="e">
        <f>#REF!</f>
        <v>#REF!</v>
      </c>
      <c r="I142" s="1" t="e">
        <f>#REF!</f>
        <v>#REF!</v>
      </c>
      <c r="J142" t="e">
        <f t="shared" si="6"/>
        <v>#REF!</v>
      </c>
    </row>
    <row r="143" spans="1:10">
      <c r="A143" s="1" t="e">
        <f t="shared" si="5"/>
        <v>#REF!</v>
      </c>
      <c r="B143" s="1" t="e">
        <f>#REF!</f>
        <v>#REF!</v>
      </c>
      <c r="C143" s="1" t="e">
        <f>#REF!</f>
        <v>#REF!</v>
      </c>
      <c r="D143" s="1" t="e">
        <f>#REF!</f>
        <v>#REF!</v>
      </c>
      <c r="E143" s="1" t="e">
        <f>#REF!</f>
        <v>#REF!</v>
      </c>
      <c r="F143" s="1" t="e">
        <f>#REF!</f>
        <v>#REF!</v>
      </c>
      <c r="G143" s="1" t="e">
        <f>#REF!</f>
        <v>#REF!</v>
      </c>
      <c r="H143" s="1" t="e">
        <f>#REF!</f>
        <v>#REF!</v>
      </c>
      <c r="I143" s="1" t="e">
        <f>#REF!</f>
        <v>#REF!</v>
      </c>
      <c r="J143" t="e">
        <f t="shared" si="6"/>
        <v>#REF!</v>
      </c>
    </row>
    <row r="144" spans="1:10">
      <c r="A144" s="1" t="e">
        <f t="shared" si="5"/>
        <v>#REF!</v>
      </c>
      <c r="B144" s="1" t="e">
        <f>#REF!</f>
        <v>#REF!</v>
      </c>
      <c r="C144" s="1" t="e">
        <f>#REF!</f>
        <v>#REF!</v>
      </c>
      <c r="D144" s="1" t="e">
        <f>#REF!</f>
        <v>#REF!</v>
      </c>
      <c r="E144" s="1" t="e">
        <f>#REF!</f>
        <v>#REF!</v>
      </c>
      <c r="F144" s="1" t="e">
        <f>#REF!</f>
        <v>#REF!</v>
      </c>
      <c r="G144" s="1" t="e">
        <f>#REF!</f>
        <v>#REF!</v>
      </c>
      <c r="H144" s="1" t="e">
        <f>#REF!</f>
        <v>#REF!</v>
      </c>
      <c r="I144" s="1" t="e">
        <f>#REF!</f>
        <v>#REF!</v>
      </c>
      <c r="J144" t="e">
        <f t="shared" si="6"/>
        <v>#REF!</v>
      </c>
    </row>
    <row r="145" spans="1:10">
      <c r="A145" s="1" t="e">
        <f t="shared" si="5"/>
        <v>#REF!</v>
      </c>
      <c r="B145" s="1" t="e">
        <f>#REF!</f>
        <v>#REF!</v>
      </c>
      <c r="C145" s="1" t="e">
        <f>#REF!</f>
        <v>#REF!</v>
      </c>
      <c r="D145" s="1" t="e">
        <f>#REF!</f>
        <v>#REF!</v>
      </c>
      <c r="E145" s="1" t="e">
        <f>#REF!</f>
        <v>#REF!</v>
      </c>
      <c r="F145" s="1" t="e">
        <f>#REF!</f>
        <v>#REF!</v>
      </c>
      <c r="G145" s="1" t="e">
        <f>#REF!</f>
        <v>#REF!</v>
      </c>
      <c r="H145" s="1" t="e">
        <f>#REF!</f>
        <v>#REF!</v>
      </c>
      <c r="I145" s="1" t="e">
        <f>#REF!</f>
        <v>#REF!</v>
      </c>
      <c r="J145" t="e">
        <f t="shared" si="6"/>
        <v>#REF!</v>
      </c>
    </row>
    <row r="146" spans="1:10">
      <c r="A146" s="1" t="e">
        <f t="shared" si="5"/>
        <v>#REF!</v>
      </c>
      <c r="B146" s="1" t="e">
        <f>#REF!</f>
        <v>#REF!</v>
      </c>
      <c r="C146" s="1" t="e">
        <f>#REF!</f>
        <v>#REF!</v>
      </c>
      <c r="D146" s="1" t="e">
        <f>#REF!</f>
        <v>#REF!</v>
      </c>
      <c r="E146" s="1" t="e">
        <f>#REF!</f>
        <v>#REF!</v>
      </c>
      <c r="F146" s="1" t="e">
        <f>#REF!</f>
        <v>#REF!</v>
      </c>
      <c r="G146" s="1" t="e">
        <f>#REF!</f>
        <v>#REF!</v>
      </c>
      <c r="H146" s="1" t="e">
        <f>#REF!</f>
        <v>#REF!</v>
      </c>
      <c r="I146" s="1" t="e">
        <f>#REF!</f>
        <v>#REF!</v>
      </c>
      <c r="J146" t="e">
        <f t="shared" si="6"/>
        <v>#REF!</v>
      </c>
    </row>
    <row r="147" spans="1:10">
      <c r="A147" s="1" t="e">
        <f t="shared" si="5"/>
        <v>#REF!</v>
      </c>
      <c r="B147" s="1" t="e">
        <f>#REF!</f>
        <v>#REF!</v>
      </c>
      <c r="C147" s="1" t="e">
        <f>#REF!</f>
        <v>#REF!</v>
      </c>
      <c r="D147" s="1" t="e">
        <f>#REF!</f>
        <v>#REF!</v>
      </c>
      <c r="E147" s="1" t="e">
        <f>#REF!</f>
        <v>#REF!</v>
      </c>
      <c r="F147" s="1" t="e">
        <f>#REF!</f>
        <v>#REF!</v>
      </c>
      <c r="G147" s="1" t="e">
        <f>#REF!</f>
        <v>#REF!</v>
      </c>
      <c r="H147" s="1" t="e">
        <f>#REF!</f>
        <v>#REF!</v>
      </c>
      <c r="I147" s="1" t="e">
        <f>#REF!</f>
        <v>#REF!</v>
      </c>
      <c r="J147" t="e">
        <f t="shared" si="6"/>
        <v>#REF!</v>
      </c>
    </row>
    <row r="148" spans="1:10">
      <c r="A148" s="1" t="e">
        <f t="shared" si="5"/>
        <v>#REF!</v>
      </c>
      <c r="B148" s="1" t="e">
        <f>#REF!</f>
        <v>#REF!</v>
      </c>
      <c r="C148" s="1" t="e">
        <f>#REF!</f>
        <v>#REF!</v>
      </c>
      <c r="D148" s="1" t="e">
        <f>#REF!</f>
        <v>#REF!</v>
      </c>
      <c r="E148" s="1" t="e">
        <f>#REF!</f>
        <v>#REF!</v>
      </c>
      <c r="F148" s="1" t="e">
        <f>#REF!</f>
        <v>#REF!</v>
      </c>
      <c r="G148" s="1" t="e">
        <f>#REF!</f>
        <v>#REF!</v>
      </c>
      <c r="H148" s="1" t="e">
        <f>#REF!</f>
        <v>#REF!</v>
      </c>
      <c r="I148" s="1" t="e">
        <f>#REF!</f>
        <v>#REF!</v>
      </c>
      <c r="J148" t="e">
        <f t="shared" si="6"/>
        <v>#REF!</v>
      </c>
    </row>
    <row r="149" spans="1:10">
      <c r="A149" s="1" t="e">
        <f t="shared" si="5"/>
        <v>#REF!</v>
      </c>
      <c r="B149" s="1" t="e">
        <f>#REF!</f>
        <v>#REF!</v>
      </c>
      <c r="C149" s="1" t="e">
        <f>#REF!</f>
        <v>#REF!</v>
      </c>
      <c r="D149" s="1" t="e">
        <f>#REF!</f>
        <v>#REF!</v>
      </c>
      <c r="E149" s="1" t="e">
        <f>#REF!</f>
        <v>#REF!</v>
      </c>
      <c r="F149" s="1" t="e">
        <f>#REF!</f>
        <v>#REF!</v>
      </c>
      <c r="G149" s="1" t="e">
        <f>#REF!</f>
        <v>#REF!</v>
      </c>
      <c r="H149" s="1" t="e">
        <f>#REF!</f>
        <v>#REF!</v>
      </c>
      <c r="I149" s="1" t="e">
        <f>#REF!</f>
        <v>#REF!</v>
      </c>
      <c r="J149" t="e">
        <f t="shared" si="6"/>
        <v>#REF!</v>
      </c>
    </row>
    <row r="150" spans="1:10">
      <c r="A150" s="1" t="e">
        <f t="shared" si="5"/>
        <v>#REF!</v>
      </c>
      <c r="B150" s="1" t="e">
        <f>#REF!</f>
        <v>#REF!</v>
      </c>
      <c r="C150" s="1" t="e">
        <f>#REF!</f>
        <v>#REF!</v>
      </c>
      <c r="D150" s="1" t="e">
        <f>#REF!</f>
        <v>#REF!</v>
      </c>
      <c r="E150" s="1" t="e">
        <f>#REF!</f>
        <v>#REF!</v>
      </c>
      <c r="F150" s="1" t="e">
        <f>#REF!</f>
        <v>#REF!</v>
      </c>
      <c r="G150" s="1" t="e">
        <f>#REF!</f>
        <v>#REF!</v>
      </c>
      <c r="H150" s="1" t="e">
        <f>#REF!</f>
        <v>#REF!</v>
      </c>
      <c r="I150" s="1" t="e">
        <f>#REF!</f>
        <v>#REF!</v>
      </c>
      <c r="J150" t="e">
        <f t="shared" si="6"/>
        <v>#REF!</v>
      </c>
    </row>
    <row r="151" spans="1:10">
      <c r="A151" s="1" t="e">
        <f t="shared" si="5"/>
        <v>#REF!</v>
      </c>
      <c r="B151" s="1" t="e">
        <f>#REF!</f>
        <v>#REF!</v>
      </c>
      <c r="C151" s="1" t="e">
        <f>#REF!</f>
        <v>#REF!</v>
      </c>
      <c r="D151" s="1" t="e">
        <f>#REF!</f>
        <v>#REF!</v>
      </c>
      <c r="E151" s="1" t="e">
        <f>#REF!</f>
        <v>#REF!</v>
      </c>
      <c r="F151" s="1" t="e">
        <f>#REF!</f>
        <v>#REF!</v>
      </c>
      <c r="G151" s="1" t="e">
        <f>#REF!</f>
        <v>#REF!</v>
      </c>
      <c r="H151" s="1" t="e">
        <f>#REF!</f>
        <v>#REF!</v>
      </c>
      <c r="I151" s="1" t="e">
        <f>#REF!</f>
        <v>#REF!</v>
      </c>
      <c r="J151" t="e">
        <f t="shared" si="6"/>
        <v>#REF!</v>
      </c>
    </row>
    <row r="152" spans="1:10">
      <c r="A152" s="1" t="e">
        <f t="shared" si="5"/>
        <v>#REF!</v>
      </c>
      <c r="B152" s="1" t="e">
        <f>#REF!</f>
        <v>#REF!</v>
      </c>
      <c r="C152" s="1" t="e">
        <f>#REF!</f>
        <v>#REF!</v>
      </c>
      <c r="D152" s="1" t="e">
        <f>#REF!</f>
        <v>#REF!</v>
      </c>
      <c r="E152" s="1" t="e">
        <f>#REF!</f>
        <v>#REF!</v>
      </c>
      <c r="F152" s="1" t="e">
        <f>#REF!</f>
        <v>#REF!</v>
      </c>
      <c r="G152" s="1" t="e">
        <f>#REF!</f>
        <v>#REF!</v>
      </c>
      <c r="H152" s="1" t="e">
        <f>#REF!</f>
        <v>#REF!</v>
      </c>
      <c r="I152" s="1" t="e">
        <f>#REF!</f>
        <v>#REF!</v>
      </c>
      <c r="J152" t="e">
        <f t="shared" si="6"/>
        <v>#REF!</v>
      </c>
    </row>
    <row r="153" spans="1:10">
      <c r="A153" s="1" t="e">
        <f t="shared" si="5"/>
        <v>#REF!</v>
      </c>
      <c r="B153" s="1" t="e">
        <f>#REF!</f>
        <v>#REF!</v>
      </c>
      <c r="C153" s="1" t="e">
        <f>#REF!</f>
        <v>#REF!</v>
      </c>
      <c r="D153" s="1" t="e">
        <f>#REF!</f>
        <v>#REF!</v>
      </c>
      <c r="E153" s="1" t="e">
        <f>#REF!</f>
        <v>#REF!</v>
      </c>
      <c r="F153" s="1" t="e">
        <f>#REF!</f>
        <v>#REF!</v>
      </c>
      <c r="G153" s="1" t="e">
        <f>#REF!</f>
        <v>#REF!</v>
      </c>
      <c r="H153" s="1" t="e">
        <f>#REF!</f>
        <v>#REF!</v>
      </c>
      <c r="I153" s="1" t="e">
        <f>#REF!</f>
        <v>#REF!</v>
      </c>
      <c r="J153" t="e">
        <f t="shared" si="6"/>
        <v>#REF!</v>
      </c>
    </row>
    <row r="154" spans="1:10">
      <c r="A154" s="1" t="e">
        <f t="shared" si="5"/>
        <v>#REF!</v>
      </c>
      <c r="B154" s="1" t="e">
        <f>#REF!</f>
        <v>#REF!</v>
      </c>
      <c r="C154" s="1" t="e">
        <f>#REF!</f>
        <v>#REF!</v>
      </c>
      <c r="D154" s="1" t="e">
        <f>#REF!</f>
        <v>#REF!</v>
      </c>
      <c r="E154" s="1" t="e">
        <f>#REF!</f>
        <v>#REF!</v>
      </c>
      <c r="F154" s="1" t="e">
        <f>#REF!</f>
        <v>#REF!</v>
      </c>
      <c r="G154" s="1" t="e">
        <f>#REF!</f>
        <v>#REF!</v>
      </c>
      <c r="H154" s="1" t="e">
        <f>#REF!</f>
        <v>#REF!</v>
      </c>
      <c r="I154" s="1" t="e">
        <f>#REF!</f>
        <v>#REF!</v>
      </c>
      <c r="J154" t="e">
        <f t="shared" si="6"/>
        <v>#REF!</v>
      </c>
    </row>
    <row r="155" spans="1:10">
      <c r="A155" s="1" t="e">
        <f t="shared" si="5"/>
        <v>#REF!</v>
      </c>
      <c r="B155" s="1" t="e">
        <f>#REF!</f>
        <v>#REF!</v>
      </c>
      <c r="C155" s="1" t="e">
        <f>#REF!</f>
        <v>#REF!</v>
      </c>
      <c r="D155" s="1" t="e">
        <f>#REF!</f>
        <v>#REF!</v>
      </c>
      <c r="E155" s="1" t="e">
        <f>#REF!</f>
        <v>#REF!</v>
      </c>
      <c r="F155" s="1" t="e">
        <f>#REF!</f>
        <v>#REF!</v>
      </c>
      <c r="G155" s="1" t="e">
        <f>#REF!</f>
        <v>#REF!</v>
      </c>
      <c r="H155" s="1" t="e">
        <f>#REF!</f>
        <v>#REF!</v>
      </c>
      <c r="I155" s="1" t="e">
        <f>#REF!</f>
        <v>#REF!</v>
      </c>
      <c r="J155" t="e">
        <f t="shared" si="6"/>
        <v>#REF!</v>
      </c>
    </row>
    <row r="156" spans="1:10">
      <c r="A156" s="1" t="e">
        <f t="shared" si="5"/>
        <v>#REF!</v>
      </c>
      <c r="B156" s="1" t="e">
        <f>#REF!</f>
        <v>#REF!</v>
      </c>
      <c r="C156" s="1" t="e">
        <f>#REF!</f>
        <v>#REF!</v>
      </c>
      <c r="D156" s="1" t="e">
        <f>#REF!</f>
        <v>#REF!</v>
      </c>
      <c r="E156" s="1" t="e">
        <f>#REF!</f>
        <v>#REF!</v>
      </c>
      <c r="F156" s="1" t="e">
        <f>#REF!</f>
        <v>#REF!</v>
      </c>
      <c r="G156" s="1" t="e">
        <f>#REF!</f>
        <v>#REF!</v>
      </c>
      <c r="H156" s="1" t="e">
        <f>#REF!</f>
        <v>#REF!</v>
      </c>
      <c r="I156" s="1" t="e">
        <f>#REF!</f>
        <v>#REF!</v>
      </c>
      <c r="J156" t="e">
        <f t="shared" si="6"/>
        <v>#REF!</v>
      </c>
    </row>
    <row r="157" spans="1:10">
      <c r="A157" s="1" t="e">
        <f t="shared" si="5"/>
        <v>#REF!</v>
      </c>
      <c r="B157" s="1" t="e">
        <f>#REF!</f>
        <v>#REF!</v>
      </c>
      <c r="C157" s="1" t="e">
        <f>#REF!</f>
        <v>#REF!</v>
      </c>
      <c r="D157" s="1" t="e">
        <f>#REF!</f>
        <v>#REF!</v>
      </c>
      <c r="E157" s="1" t="e">
        <f>#REF!</f>
        <v>#REF!</v>
      </c>
      <c r="F157" s="1" t="e">
        <f>#REF!</f>
        <v>#REF!</v>
      </c>
      <c r="G157" s="1" t="e">
        <f>#REF!</f>
        <v>#REF!</v>
      </c>
      <c r="H157" s="1" t="e">
        <f>#REF!</f>
        <v>#REF!</v>
      </c>
      <c r="I157" s="1" t="e">
        <f>#REF!</f>
        <v>#REF!</v>
      </c>
      <c r="J157" t="e">
        <f t="shared" si="6"/>
        <v>#REF!</v>
      </c>
    </row>
    <row r="158" spans="1:10">
      <c r="A158" s="1" t="e">
        <f t="shared" si="5"/>
        <v>#REF!</v>
      </c>
      <c r="B158" s="1" t="e">
        <f>#REF!</f>
        <v>#REF!</v>
      </c>
      <c r="C158" s="1" t="e">
        <f>#REF!</f>
        <v>#REF!</v>
      </c>
      <c r="D158" s="1" t="e">
        <f>#REF!</f>
        <v>#REF!</v>
      </c>
      <c r="E158" s="1" t="e">
        <f>#REF!</f>
        <v>#REF!</v>
      </c>
      <c r="F158" s="1" t="e">
        <f>#REF!</f>
        <v>#REF!</v>
      </c>
      <c r="G158" s="1" t="e">
        <f>#REF!</f>
        <v>#REF!</v>
      </c>
      <c r="H158" s="1" t="e">
        <f>#REF!</f>
        <v>#REF!</v>
      </c>
      <c r="I158" s="1" t="e">
        <f>#REF!</f>
        <v>#REF!</v>
      </c>
      <c r="J158" t="e">
        <f t="shared" si="6"/>
        <v>#REF!</v>
      </c>
    </row>
    <row r="159" spans="1:10">
      <c r="A159" s="1" t="e">
        <f t="shared" si="5"/>
        <v>#REF!</v>
      </c>
      <c r="B159" s="1" t="e">
        <f>#REF!</f>
        <v>#REF!</v>
      </c>
      <c r="C159" s="1" t="e">
        <f>#REF!</f>
        <v>#REF!</v>
      </c>
      <c r="D159" s="1" t="e">
        <f>#REF!</f>
        <v>#REF!</v>
      </c>
      <c r="E159" s="1" t="e">
        <f>#REF!</f>
        <v>#REF!</v>
      </c>
      <c r="F159" s="1" t="e">
        <f>#REF!</f>
        <v>#REF!</v>
      </c>
      <c r="G159" s="1" t="e">
        <f>#REF!</f>
        <v>#REF!</v>
      </c>
      <c r="H159" s="1" t="e">
        <f>#REF!</f>
        <v>#REF!</v>
      </c>
      <c r="I159" s="1" t="e">
        <f>#REF!</f>
        <v>#REF!</v>
      </c>
      <c r="J159" t="e">
        <f t="shared" si="6"/>
        <v>#REF!</v>
      </c>
    </row>
    <row r="160" spans="1:10">
      <c r="A160" s="1" t="e">
        <f t="shared" si="5"/>
        <v>#REF!</v>
      </c>
      <c r="B160" s="1" t="e">
        <f>#REF!</f>
        <v>#REF!</v>
      </c>
      <c r="C160" s="1" t="e">
        <f>#REF!</f>
        <v>#REF!</v>
      </c>
      <c r="D160" s="1" t="e">
        <f>#REF!</f>
        <v>#REF!</v>
      </c>
      <c r="E160" s="1" t="e">
        <f>#REF!</f>
        <v>#REF!</v>
      </c>
      <c r="F160" s="1" t="e">
        <f>#REF!</f>
        <v>#REF!</v>
      </c>
      <c r="G160" s="1" t="e">
        <f>#REF!</f>
        <v>#REF!</v>
      </c>
      <c r="H160" s="1" t="e">
        <f>#REF!</f>
        <v>#REF!</v>
      </c>
      <c r="I160" s="1" t="e">
        <f>#REF!</f>
        <v>#REF!</v>
      </c>
      <c r="J160" t="e">
        <f t="shared" si="6"/>
        <v>#REF!</v>
      </c>
    </row>
    <row r="161" spans="1:10">
      <c r="A161" s="1" t="e">
        <f t="shared" si="5"/>
        <v>#REF!</v>
      </c>
      <c r="B161" s="1" t="e">
        <f>#REF!</f>
        <v>#REF!</v>
      </c>
      <c r="C161" s="1" t="e">
        <f>#REF!</f>
        <v>#REF!</v>
      </c>
      <c r="D161" s="1" t="e">
        <f>#REF!</f>
        <v>#REF!</v>
      </c>
      <c r="E161" s="1" t="e">
        <f>#REF!</f>
        <v>#REF!</v>
      </c>
      <c r="F161" s="1" t="e">
        <f>#REF!</f>
        <v>#REF!</v>
      </c>
      <c r="G161" s="1" t="e">
        <f>#REF!</f>
        <v>#REF!</v>
      </c>
      <c r="H161" s="1" t="e">
        <f>#REF!</f>
        <v>#REF!</v>
      </c>
      <c r="I161" s="1" t="e">
        <f>#REF!</f>
        <v>#REF!</v>
      </c>
      <c r="J161" t="e">
        <f t="shared" si="6"/>
        <v>#REF!</v>
      </c>
    </row>
    <row r="162" spans="1:10">
      <c r="A162" s="1" t="e">
        <f t="shared" si="5"/>
        <v>#REF!</v>
      </c>
      <c r="B162" s="1" t="e">
        <f>#REF!</f>
        <v>#REF!</v>
      </c>
      <c r="C162" s="1" t="e">
        <f>#REF!</f>
        <v>#REF!</v>
      </c>
      <c r="D162" s="1" t="e">
        <f>#REF!</f>
        <v>#REF!</v>
      </c>
      <c r="E162" s="1" t="e">
        <f>#REF!</f>
        <v>#REF!</v>
      </c>
      <c r="F162" s="1" t="e">
        <f>#REF!</f>
        <v>#REF!</v>
      </c>
      <c r="G162" s="1" t="e">
        <f>#REF!</f>
        <v>#REF!</v>
      </c>
      <c r="H162" s="1" t="e">
        <f>#REF!</f>
        <v>#REF!</v>
      </c>
      <c r="I162" s="1" t="e">
        <f>#REF!</f>
        <v>#REF!</v>
      </c>
      <c r="J162" t="e">
        <f t="shared" si="6"/>
        <v>#REF!</v>
      </c>
    </row>
    <row r="163" spans="1:10">
      <c r="A163" s="1" t="e">
        <f t="shared" si="5"/>
        <v>#REF!</v>
      </c>
      <c r="B163" s="1" t="e">
        <f>#REF!</f>
        <v>#REF!</v>
      </c>
      <c r="C163" s="1" t="e">
        <f>#REF!</f>
        <v>#REF!</v>
      </c>
      <c r="D163" s="1" t="e">
        <f>#REF!</f>
        <v>#REF!</v>
      </c>
      <c r="E163" s="1" t="e">
        <f>#REF!</f>
        <v>#REF!</v>
      </c>
      <c r="F163" s="1" t="e">
        <f>#REF!</f>
        <v>#REF!</v>
      </c>
      <c r="G163" s="1" t="e">
        <f>#REF!</f>
        <v>#REF!</v>
      </c>
      <c r="H163" s="1" t="e">
        <f>#REF!</f>
        <v>#REF!</v>
      </c>
      <c r="I163" s="1" t="e">
        <f>#REF!</f>
        <v>#REF!</v>
      </c>
      <c r="J163" t="e">
        <f t="shared" si="6"/>
        <v>#REF!</v>
      </c>
    </row>
    <row r="164" spans="1:10">
      <c r="A164" s="1" t="e">
        <f t="shared" si="5"/>
        <v>#REF!</v>
      </c>
      <c r="B164" s="1" t="e">
        <f>#REF!</f>
        <v>#REF!</v>
      </c>
      <c r="C164" s="1" t="e">
        <f>#REF!</f>
        <v>#REF!</v>
      </c>
      <c r="D164" s="1" t="e">
        <f>#REF!</f>
        <v>#REF!</v>
      </c>
      <c r="E164" s="1" t="e">
        <f>#REF!</f>
        <v>#REF!</v>
      </c>
      <c r="F164" s="1" t="e">
        <f>#REF!</f>
        <v>#REF!</v>
      </c>
      <c r="G164" s="1" t="e">
        <f>#REF!</f>
        <v>#REF!</v>
      </c>
      <c r="H164" s="1" t="e">
        <f>#REF!</f>
        <v>#REF!</v>
      </c>
      <c r="I164" s="1" t="e">
        <f>#REF!</f>
        <v>#REF!</v>
      </c>
      <c r="J164" t="e">
        <f t="shared" si="6"/>
        <v>#REF!</v>
      </c>
    </row>
    <row r="165" spans="1:10">
      <c r="A165" s="1" t="e">
        <f t="shared" si="5"/>
        <v>#REF!</v>
      </c>
      <c r="B165" s="1" t="e">
        <f>#REF!</f>
        <v>#REF!</v>
      </c>
      <c r="C165" s="1" t="e">
        <f>#REF!</f>
        <v>#REF!</v>
      </c>
      <c r="D165" s="1" t="e">
        <f>#REF!</f>
        <v>#REF!</v>
      </c>
      <c r="E165" s="1" t="e">
        <f>#REF!</f>
        <v>#REF!</v>
      </c>
      <c r="F165" s="1" t="e">
        <f>#REF!</f>
        <v>#REF!</v>
      </c>
      <c r="G165" s="1" t="e">
        <f>#REF!</f>
        <v>#REF!</v>
      </c>
      <c r="H165" s="1" t="e">
        <f>#REF!</f>
        <v>#REF!</v>
      </c>
      <c r="I165" s="1" t="e">
        <f>#REF!</f>
        <v>#REF!</v>
      </c>
      <c r="J165" t="e">
        <f t="shared" si="6"/>
        <v>#REF!</v>
      </c>
    </row>
    <row r="166" spans="1:10">
      <c r="A166" s="1" t="e">
        <f t="shared" si="5"/>
        <v>#REF!</v>
      </c>
      <c r="B166" s="1" t="e">
        <f>#REF!</f>
        <v>#REF!</v>
      </c>
      <c r="C166" s="1" t="e">
        <f>#REF!</f>
        <v>#REF!</v>
      </c>
      <c r="D166" s="1" t="e">
        <f>#REF!</f>
        <v>#REF!</v>
      </c>
      <c r="E166" s="1" t="e">
        <f>#REF!</f>
        <v>#REF!</v>
      </c>
      <c r="F166" s="1" t="e">
        <f>#REF!</f>
        <v>#REF!</v>
      </c>
      <c r="G166" s="1" t="e">
        <f>#REF!</f>
        <v>#REF!</v>
      </c>
      <c r="H166" s="1" t="e">
        <f>#REF!</f>
        <v>#REF!</v>
      </c>
      <c r="I166" s="1" t="e">
        <f>#REF!</f>
        <v>#REF!</v>
      </c>
      <c r="J166" t="e">
        <f t="shared" si="6"/>
        <v>#REF!</v>
      </c>
    </row>
    <row r="167" spans="1:10">
      <c r="A167" s="1" t="e">
        <f t="shared" si="5"/>
        <v>#REF!</v>
      </c>
      <c r="B167" s="1" t="e">
        <f>#REF!</f>
        <v>#REF!</v>
      </c>
      <c r="C167" s="1" t="e">
        <f>#REF!</f>
        <v>#REF!</v>
      </c>
      <c r="D167" s="1" t="e">
        <f>#REF!</f>
        <v>#REF!</v>
      </c>
      <c r="E167" s="1" t="e">
        <f>#REF!</f>
        <v>#REF!</v>
      </c>
      <c r="F167" s="1" t="e">
        <f>#REF!</f>
        <v>#REF!</v>
      </c>
      <c r="G167" s="1" t="e">
        <f>#REF!</f>
        <v>#REF!</v>
      </c>
      <c r="H167" s="1" t="e">
        <f>#REF!</f>
        <v>#REF!</v>
      </c>
      <c r="I167" s="1" t="e">
        <f>#REF!</f>
        <v>#REF!</v>
      </c>
      <c r="J167" t="e">
        <f t="shared" si="6"/>
        <v>#REF!</v>
      </c>
    </row>
    <row r="168" spans="1:10">
      <c r="A168" s="1" t="e">
        <f t="shared" si="5"/>
        <v>#REF!</v>
      </c>
      <c r="B168" s="1" t="e">
        <f>#REF!</f>
        <v>#REF!</v>
      </c>
      <c r="C168" s="1" t="e">
        <f>#REF!</f>
        <v>#REF!</v>
      </c>
      <c r="D168" s="1" t="e">
        <f>#REF!</f>
        <v>#REF!</v>
      </c>
      <c r="E168" s="1" t="e">
        <f>#REF!</f>
        <v>#REF!</v>
      </c>
      <c r="F168" s="1" t="e">
        <f>#REF!</f>
        <v>#REF!</v>
      </c>
      <c r="G168" s="1" t="e">
        <f>#REF!</f>
        <v>#REF!</v>
      </c>
      <c r="H168" s="1" t="e">
        <f>#REF!</f>
        <v>#REF!</v>
      </c>
      <c r="I168" s="1" t="e">
        <f>#REF!</f>
        <v>#REF!</v>
      </c>
      <c r="J168" t="e">
        <f t="shared" si="6"/>
        <v>#REF!</v>
      </c>
    </row>
    <row r="169" spans="1:10">
      <c r="A169" s="1" t="e">
        <f t="shared" si="5"/>
        <v>#REF!</v>
      </c>
      <c r="B169" s="1" t="e">
        <f>#REF!</f>
        <v>#REF!</v>
      </c>
      <c r="C169" s="1" t="e">
        <f>#REF!</f>
        <v>#REF!</v>
      </c>
      <c r="D169" s="1" t="e">
        <f>#REF!</f>
        <v>#REF!</v>
      </c>
      <c r="E169" s="1" t="e">
        <f>#REF!</f>
        <v>#REF!</v>
      </c>
      <c r="F169" s="1" t="e">
        <f>#REF!</f>
        <v>#REF!</v>
      </c>
      <c r="G169" s="1" t="e">
        <f>#REF!</f>
        <v>#REF!</v>
      </c>
      <c r="H169" s="1" t="e">
        <f>#REF!</f>
        <v>#REF!</v>
      </c>
      <c r="I169" s="1" t="e">
        <f>#REF!</f>
        <v>#REF!</v>
      </c>
      <c r="J169" t="e">
        <f t="shared" si="6"/>
        <v>#REF!</v>
      </c>
    </row>
    <row r="170" spans="1:10">
      <c r="A170" s="1" t="e">
        <f t="shared" si="5"/>
        <v>#REF!</v>
      </c>
      <c r="B170" s="1" t="e">
        <f>#REF!</f>
        <v>#REF!</v>
      </c>
      <c r="C170" s="1" t="e">
        <f>#REF!</f>
        <v>#REF!</v>
      </c>
      <c r="D170" s="1" t="e">
        <f>#REF!</f>
        <v>#REF!</v>
      </c>
      <c r="E170" s="1" t="e">
        <f>#REF!</f>
        <v>#REF!</v>
      </c>
      <c r="F170" s="1" t="e">
        <f>#REF!</f>
        <v>#REF!</v>
      </c>
      <c r="G170" s="1" t="e">
        <f>#REF!</f>
        <v>#REF!</v>
      </c>
      <c r="H170" s="1" t="e">
        <f>#REF!</f>
        <v>#REF!</v>
      </c>
      <c r="I170" s="1" t="e">
        <f>#REF!</f>
        <v>#REF!</v>
      </c>
      <c r="J170" t="e">
        <f t="shared" si="6"/>
        <v>#REF!</v>
      </c>
    </row>
    <row r="171" spans="1:10">
      <c r="A171" s="1" t="e">
        <f t="shared" si="5"/>
        <v>#REF!</v>
      </c>
      <c r="B171" s="1" t="e">
        <f>#REF!</f>
        <v>#REF!</v>
      </c>
      <c r="C171" s="1" t="e">
        <f>#REF!</f>
        <v>#REF!</v>
      </c>
      <c r="D171" s="1" t="e">
        <f>#REF!</f>
        <v>#REF!</v>
      </c>
      <c r="E171" s="1" t="e">
        <f>#REF!</f>
        <v>#REF!</v>
      </c>
      <c r="F171" s="1" t="e">
        <f>#REF!</f>
        <v>#REF!</v>
      </c>
      <c r="G171" s="1" t="e">
        <f>#REF!</f>
        <v>#REF!</v>
      </c>
      <c r="H171" s="1" t="e">
        <f>#REF!</f>
        <v>#REF!</v>
      </c>
      <c r="I171" s="1" t="e">
        <f>#REF!</f>
        <v>#REF!</v>
      </c>
      <c r="J171" t="e">
        <f t="shared" si="6"/>
        <v>#REF!</v>
      </c>
    </row>
    <row r="172" spans="1:10">
      <c r="A172" s="1" t="e">
        <f t="shared" si="5"/>
        <v>#REF!</v>
      </c>
      <c r="B172" s="1" t="e">
        <f>#REF!</f>
        <v>#REF!</v>
      </c>
      <c r="C172" s="1" t="e">
        <f>#REF!</f>
        <v>#REF!</v>
      </c>
      <c r="D172" s="1" t="e">
        <f>#REF!</f>
        <v>#REF!</v>
      </c>
      <c r="E172" s="1" t="e">
        <f>#REF!</f>
        <v>#REF!</v>
      </c>
      <c r="F172" s="1" t="e">
        <f>#REF!</f>
        <v>#REF!</v>
      </c>
      <c r="G172" s="1" t="e">
        <f>#REF!</f>
        <v>#REF!</v>
      </c>
      <c r="H172" s="1" t="e">
        <f>#REF!</f>
        <v>#REF!</v>
      </c>
      <c r="I172" s="1" t="e">
        <f>#REF!</f>
        <v>#REF!</v>
      </c>
      <c r="J172" t="e">
        <f t="shared" si="6"/>
        <v>#REF!</v>
      </c>
    </row>
    <row r="173" spans="1:10">
      <c r="A173" s="1" t="e">
        <f t="shared" si="5"/>
        <v>#REF!</v>
      </c>
      <c r="B173" s="1" t="e">
        <f>#REF!</f>
        <v>#REF!</v>
      </c>
      <c r="C173" s="1" t="e">
        <f>#REF!</f>
        <v>#REF!</v>
      </c>
      <c r="D173" s="1" t="e">
        <f>#REF!</f>
        <v>#REF!</v>
      </c>
      <c r="E173" s="1" t="e">
        <f>#REF!</f>
        <v>#REF!</v>
      </c>
      <c r="F173" s="1" t="e">
        <f>#REF!</f>
        <v>#REF!</v>
      </c>
      <c r="G173" s="1" t="e">
        <f>#REF!</f>
        <v>#REF!</v>
      </c>
      <c r="H173" s="1" t="e">
        <f>#REF!</f>
        <v>#REF!</v>
      </c>
      <c r="I173" s="1" t="e">
        <f>#REF!</f>
        <v>#REF!</v>
      </c>
      <c r="J173" t="e">
        <f t="shared" si="6"/>
        <v>#REF!</v>
      </c>
    </row>
    <row r="174" spans="1:10">
      <c r="A174" s="1" t="e">
        <f t="shared" si="5"/>
        <v>#REF!</v>
      </c>
      <c r="B174" s="1" t="e">
        <f>#REF!</f>
        <v>#REF!</v>
      </c>
      <c r="C174" s="1" t="e">
        <f>#REF!</f>
        <v>#REF!</v>
      </c>
      <c r="D174" s="1" t="e">
        <f>#REF!</f>
        <v>#REF!</v>
      </c>
      <c r="E174" s="1" t="e">
        <f>#REF!</f>
        <v>#REF!</v>
      </c>
      <c r="F174" s="1" t="e">
        <f>#REF!</f>
        <v>#REF!</v>
      </c>
      <c r="G174" s="1" t="e">
        <f>#REF!</f>
        <v>#REF!</v>
      </c>
      <c r="H174" s="1" t="e">
        <f>#REF!</f>
        <v>#REF!</v>
      </c>
      <c r="I174" s="1" t="e">
        <f>#REF!</f>
        <v>#REF!</v>
      </c>
      <c r="J174" t="e">
        <f t="shared" si="6"/>
        <v>#REF!</v>
      </c>
    </row>
    <row r="175" spans="1:10">
      <c r="A175" s="1" t="e">
        <f t="shared" si="5"/>
        <v>#REF!</v>
      </c>
      <c r="B175" s="1" t="e">
        <f>#REF!</f>
        <v>#REF!</v>
      </c>
      <c r="C175" s="1" t="e">
        <f>#REF!</f>
        <v>#REF!</v>
      </c>
      <c r="D175" s="1" t="e">
        <f>#REF!</f>
        <v>#REF!</v>
      </c>
      <c r="E175" s="1" t="e">
        <f>#REF!</f>
        <v>#REF!</v>
      </c>
      <c r="F175" s="1" t="e">
        <f>#REF!</f>
        <v>#REF!</v>
      </c>
      <c r="G175" s="1" t="e">
        <f>#REF!</f>
        <v>#REF!</v>
      </c>
      <c r="H175" s="1" t="e">
        <f>#REF!</f>
        <v>#REF!</v>
      </c>
      <c r="I175" s="1" t="e">
        <f>#REF!</f>
        <v>#REF!</v>
      </c>
      <c r="J175" t="e">
        <f t="shared" si="6"/>
        <v>#REF!</v>
      </c>
    </row>
    <row r="176" spans="1:10">
      <c r="A176" s="1" t="e">
        <f t="shared" si="5"/>
        <v>#REF!</v>
      </c>
      <c r="B176" s="1" t="e">
        <f>#REF!</f>
        <v>#REF!</v>
      </c>
      <c r="C176" s="1" t="e">
        <f>#REF!</f>
        <v>#REF!</v>
      </c>
      <c r="D176" s="1" t="e">
        <f>#REF!</f>
        <v>#REF!</v>
      </c>
      <c r="E176" s="1" t="e">
        <f>#REF!</f>
        <v>#REF!</v>
      </c>
      <c r="F176" s="1" t="e">
        <f>#REF!</f>
        <v>#REF!</v>
      </c>
      <c r="G176" s="1" t="e">
        <f>#REF!</f>
        <v>#REF!</v>
      </c>
      <c r="H176" s="1" t="e">
        <f>#REF!</f>
        <v>#REF!</v>
      </c>
      <c r="I176" s="1" t="e">
        <f>#REF!</f>
        <v>#REF!</v>
      </c>
      <c r="J176" t="e">
        <f t="shared" si="6"/>
        <v>#REF!</v>
      </c>
    </row>
    <row r="177" spans="1:10">
      <c r="A177" s="1" t="e">
        <f t="shared" si="5"/>
        <v>#REF!</v>
      </c>
      <c r="B177" s="1" t="e">
        <f>#REF!</f>
        <v>#REF!</v>
      </c>
      <c r="C177" s="1" t="e">
        <f>#REF!</f>
        <v>#REF!</v>
      </c>
      <c r="D177" s="1" t="e">
        <f>#REF!</f>
        <v>#REF!</v>
      </c>
      <c r="E177" s="1" t="e">
        <f>#REF!</f>
        <v>#REF!</v>
      </c>
      <c r="F177" s="1" t="e">
        <f>#REF!</f>
        <v>#REF!</v>
      </c>
      <c r="G177" s="1" t="e">
        <f>#REF!</f>
        <v>#REF!</v>
      </c>
      <c r="H177" s="1" t="e">
        <f>#REF!</f>
        <v>#REF!</v>
      </c>
      <c r="I177" s="1" t="e">
        <f>#REF!</f>
        <v>#REF!</v>
      </c>
      <c r="J177" t="e">
        <f t="shared" si="6"/>
        <v>#REF!</v>
      </c>
    </row>
    <row r="178" spans="1:10">
      <c r="A178" s="1" t="e">
        <f t="shared" si="5"/>
        <v>#REF!</v>
      </c>
      <c r="B178" s="1" t="e">
        <f>#REF!</f>
        <v>#REF!</v>
      </c>
      <c r="C178" s="1" t="e">
        <f>#REF!</f>
        <v>#REF!</v>
      </c>
      <c r="D178" s="1" t="e">
        <f>#REF!</f>
        <v>#REF!</v>
      </c>
      <c r="E178" s="1" t="e">
        <f>#REF!</f>
        <v>#REF!</v>
      </c>
      <c r="F178" s="1" t="e">
        <f>#REF!</f>
        <v>#REF!</v>
      </c>
      <c r="G178" s="1" t="e">
        <f>#REF!</f>
        <v>#REF!</v>
      </c>
      <c r="H178" s="1" t="e">
        <f>#REF!</f>
        <v>#REF!</v>
      </c>
      <c r="I178" s="1" t="e">
        <f>#REF!</f>
        <v>#REF!</v>
      </c>
      <c r="J178" t="e">
        <f t="shared" si="6"/>
        <v>#REF!</v>
      </c>
    </row>
    <row r="179" spans="1:10">
      <c r="A179" s="1" t="e">
        <f t="shared" ref="A179:A208" si="7">I179</f>
        <v>#REF!</v>
      </c>
      <c r="B179" s="1" t="e">
        <f>#REF!</f>
        <v>#REF!</v>
      </c>
      <c r="C179" s="1" t="e">
        <f>#REF!</f>
        <v>#REF!</v>
      </c>
      <c r="D179" s="1" t="e">
        <f>#REF!</f>
        <v>#REF!</v>
      </c>
      <c r="E179" s="1" t="e">
        <f>#REF!</f>
        <v>#REF!</v>
      </c>
      <c r="F179" s="1" t="e">
        <f>#REF!</f>
        <v>#REF!</v>
      </c>
      <c r="G179" s="1" t="e">
        <f>#REF!</f>
        <v>#REF!</v>
      </c>
      <c r="H179" s="1" t="e">
        <f>#REF!</f>
        <v>#REF!</v>
      </c>
      <c r="I179" s="1" t="e">
        <f>#REF!</f>
        <v>#REF!</v>
      </c>
      <c r="J179" t="e">
        <f t="shared" ref="J179:J208" si="8">RIGHT(B179,LEN(B179)-7)</f>
        <v>#REF!</v>
      </c>
    </row>
    <row r="180" spans="1:10">
      <c r="A180" s="1" t="e">
        <f t="shared" si="7"/>
        <v>#REF!</v>
      </c>
      <c r="B180" s="1" t="e">
        <f>#REF!</f>
        <v>#REF!</v>
      </c>
      <c r="C180" s="1" t="e">
        <f>#REF!</f>
        <v>#REF!</v>
      </c>
      <c r="D180" s="1" t="e">
        <f>#REF!</f>
        <v>#REF!</v>
      </c>
      <c r="E180" s="1" t="e">
        <f>#REF!</f>
        <v>#REF!</v>
      </c>
      <c r="F180" s="1" t="e">
        <f>#REF!</f>
        <v>#REF!</v>
      </c>
      <c r="G180" s="1" t="e">
        <f>#REF!</f>
        <v>#REF!</v>
      </c>
      <c r="H180" s="1" t="e">
        <f>#REF!</f>
        <v>#REF!</v>
      </c>
      <c r="I180" s="1" t="e">
        <f>#REF!</f>
        <v>#REF!</v>
      </c>
      <c r="J180" t="e">
        <f t="shared" si="8"/>
        <v>#REF!</v>
      </c>
    </row>
    <row r="181" spans="1:10">
      <c r="A181" s="1" t="e">
        <f t="shared" si="7"/>
        <v>#REF!</v>
      </c>
      <c r="B181" s="1" t="e">
        <f>#REF!</f>
        <v>#REF!</v>
      </c>
      <c r="C181" s="1" t="e">
        <f>#REF!</f>
        <v>#REF!</v>
      </c>
      <c r="D181" s="1" t="e">
        <f>#REF!</f>
        <v>#REF!</v>
      </c>
      <c r="E181" s="1" t="e">
        <f>#REF!</f>
        <v>#REF!</v>
      </c>
      <c r="F181" s="1" t="e">
        <f>#REF!</f>
        <v>#REF!</v>
      </c>
      <c r="G181" s="1" t="e">
        <f>#REF!</f>
        <v>#REF!</v>
      </c>
      <c r="H181" s="1" t="e">
        <f>#REF!</f>
        <v>#REF!</v>
      </c>
      <c r="I181" s="1" t="e">
        <f>#REF!</f>
        <v>#REF!</v>
      </c>
      <c r="J181" t="e">
        <f t="shared" si="8"/>
        <v>#REF!</v>
      </c>
    </row>
    <row r="182" spans="1:10">
      <c r="A182" s="1" t="e">
        <f t="shared" si="7"/>
        <v>#REF!</v>
      </c>
      <c r="B182" s="1" t="e">
        <f>#REF!</f>
        <v>#REF!</v>
      </c>
      <c r="C182" s="1" t="e">
        <f>#REF!</f>
        <v>#REF!</v>
      </c>
      <c r="D182" s="1" t="e">
        <f>#REF!</f>
        <v>#REF!</v>
      </c>
      <c r="E182" s="1" t="e">
        <f>#REF!</f>
        <v>#REF!</v>
      </c>
      <c r="F182" s="1" t="e">
        <f>#REF!</f>
        <v>#REF!</v>
      </c>
      <c r="G182" s="1" t="e">
        <f>#REF!</f>
        <v>#REF!</v>
      </c>
      <c r="H182" s="1" t="e">
        <f>#REF!</f>
        <v>#REF!</v>
      </c>
      <c r="I182" s="1" t="e">
        <f>#REF!</f>
        <v>#REF!</v>
      </c>
      <c r="J182" t="e">
        <f t="shared" si="8"/>
        <v>#REF!</v>
      </c>
    </row>
    <row r="183" spans="1:10">
      <c r="A183" s="1" t="e">
        <f t="shared" si="7"/>
        <v>#REF!</v>
      </c>
      <c r="B183" s="1" t="e">
        <f>#REF!</f>
        <v>#REF!</v>
      </c>
      <c r="C183" s="1" t="e">
        <f>#REF!</f>
        <v>#REF!</v>
      </c>
      <c r="D183" s="1" t="e">
        <f>#REF!</f>
        <v>#REF!</v>
      </c>
      <c r="E183" s="1" t="e">
        <f>#REF!</f>
        <v>#REF!</v>
      </c>
      <c r="F183" s="1" t="e">
        <f>#REF!</f>
        <v>#REF!</v>
      </c>
      <c r="G183" s="1" t="e">
        <f>#REF!</f>
        <v>#REF!</v>
      </c>
      <c r="H183" s="1" t="e">
        <f>#REF!</f>
        <v>#REF!</v>
      </c>
      <c r="I183" s="1" t="e">
        <f>#REF!</f>
        <v>#REF!</v>
      </c>
      <c r="J183" t="e">
        <f t="shared" si="8"/>
        <v>#REF!</v>
      </c>
    </row>
    <row r="184" spans="1:10">
      <c r="A184" s="1" t="e">
        <f t="shared" si="7"/>
        <v>#REF!</v>
      </c>
      <c r="B184" s="1" t="e">
        <f>#REF!</f>
        <v>#REF!</v>
      </c>
      <c r="C184" s="1" t="e">
        <f>#REF!</f>
        <v>#REF!</v>
      </c>
      <c r="D184" s="1" t="e">
        <f>#REF!</f>
        <v>#REF!</v>
      </c>
      <c r="E184" s="1" t="e">
        <f>#REF!</f>
        <v>#REF!</v>
      </c>
      <c r="F184" s="1" t="e">
        <f>#REF!</f>
        <v>#REF!</v>
      </c>
      <c r="G184" s="1" t="e">
        <f>#REF!</f>
        <v>#REF!</v>
      </c>
      <c r="H184" s="1" t="e">
        <f>#REF!</f>
        <v>#REF!</v>
      </c>
      <c r="I184" s="1" t="e">
        <f>#REF!</f>
        <v>#REF!</v>
      </c>
      <c r="J184" t="e">
        <f t="shared" si="8"/>
        <v>#REF!</v>
      </c>
    </row>
    <row r="185" spans="1:10">
      <c r="A185" s="1" t="e">
        <f t="shared" si="7"/>
        <v>#REF!</v>
      </c>
      <c r="B185" s="1" t="e">
        <f>#REF!</f>
        <v>#REF!</v>
      </c>
      <c r="C185" s="1" t="e">
        <f>#REF!</f>
        <v>#REF!</v>
      </c>
      <c r="D185" s="1" t="e">
        <f>#REF!</f>
        <v>#REF!</v>
      </c>
      <c r="E185" s="1" t="e">
        <f>#REF!</f>
        <v>#REF!</v>
      </c>
      <c r="F185" s="1" t="e">
        <f>#REF!</f>
        <v>#REF!</v>
      </c>
      <c r="G185" s="1" t="e">
        <f>#REF!</f>
        <v>#REF!</v>
      </c>
      <c r="H185" s="1" t="e">
        <f>#REF!</f>
        <v>#REF!</v>
      </c>
      <c r="I185" s="1" t="e">
        <f>#REF!</f>
        <v>#REF!</v>
      </c>
      <c r="J185" t="e">
        <f t="shared" si="8"/>
        <v>#REF!</v>
      </c>
    </row>
    <row r="186" spans="1:10">
      <c r="A186" s="1" t="e">
        <f t="shared" si="7"/>
        <v>#REF!</v>
      </c>
      <c r="B186" s="1" t="e">
        <f>#REF!</f>
        <v>#REF!</v>
      </c>
      <c r="C186" s="1" t="e">
        <f>#REF!</f>
        <v>#REF!</v>
      </c>
      <c r="D186" s="1" t="e">
        <f>#REF!</f>
        <v>#REF!</v>
      </c>
      <c r="E186" s="1" t="e">
        <f>#REF!</f>
        <v>#REF!</v>
      </c>
      <c r="F186" s="1" t="e">
        <f>#REF!</f>
        <v>#REF!</v>
      </c>
      <c r="G186" s="1" t="e">
        <f>#REF!</f>
        <v>#REF!</v>
      </c>
      <c r="H186" s="1" t="e">
        <f>#REF!</f>
        <v>#REF!</v>
      </c>
      <c r="I186" s="1" t="e">
        <f>#REF!</f>
        <v>#REF!</v>
      </c>
      <c r="J186" t="e">
        <f t="shared" si="8"/>
        <v>#REF!</v>
      </c>
    </row>
    <row r="187" spans="1:10">
      <c r="A187" s="1" t="e">
        <f t="shared" si="7"/>
        <v>#REF!</v>
      </c>
      <c r="B187" s="1" t="e">
        <f>#REF!</f>
        <v>#REF!</v>
      </c>
      <c r="C187" s="1" t="e">
        <f>#REF!</f>
        <v>#REF!</v>
      </c>
      <c r="D187" s="1" t="e">
        <f>#REF!</f>
        <v>#REF!</v>
      </c>
      <c r="E187" s="1" t="e">
        <f>#REF!</f>
        <v>#REF!</v>
      </c>
      <c r="F187" s="1" t="e">
        <f>#REF!</f>
        <v>#REF!</v>
      </c>
      <c r="G187" s="1" t="e">
        <f>#REF!</f>
        <v>#REF!</v>
      </c>
      <c r="H187" s="1" t="e">
        <f>#REF!</f>
        <v>#REF!</v>
      </c>
      <c r="I187" s="1" t="e">
        <f>#REF!</f>
        <v>#REF!</v>
      </c>
      <c r="J187" t="e">
        <f t="shared" si="8"/>
        <v>#REF!</v>
      </c>
    </row>
    <row r="188" spans="1:10">
      <c r="A188" s="1" t="e">
        <f t="shared" si="7"/>
        <v>#REF!</v>
      </c>
      <c r="B188" s="1" t="e">
        <f>#REF!</f>
        <v>#REF!</v>
      </c>
      <c r="C188" s="1" t="e">
        <f>#REF!</f>
        <v>#REF!</v>
      </c>
      <c r="D188" s="1" t="e">
        <f>#REF!</f>
        <v>#REF!</v>
      </c>
      <c r="E188" s="1" t="e">
        <f>#REF!</f>
        <v>#REF!</v>
      </c>
      <c r="F188" s="1" t="e">
        <f>#REF!</f>
        <v>#REF!</v>
      </c>
      <c r="G188" s="1" t="e">
        <f>#REF!</f>
        <v>#REF!</v>
      </c>
      <c r="H188" s="1" t="e">
        <f>#REF!</f>
        <v>#REF!</v>
      </c>
      <c r="I188" s="1" t="e">
        <f>#REF!</f>
        <v>#REF!</v>
      </c>
      <c r="J188" t="e">
        <f t="shared" si="8"/>
        <v>#REF!</v>
      </c>
    </row>
    <row r="189" spans="1:10">
      <c r="A189" s="1" t="e">
        <f t="shared" si="7"/>
        <v>#REF!</v>
      </c>
      <c r="B189" s="1" t="e">
        <f>#REF!</f>
        <v>#REF!</v>
      </c>
      <c r="C189" s="1" t="e">
        <f>#REF!</f>
        <v>#REF!</v>
      </c>
      <c r="D189" s="1" t="e">
        <f>#REF!</f>
        <v>#REF!</v>
      </c>
      <c r="E189" s="1" t="e">
        <f>#REF!</f>
        <v>#REF!</v>
      </c>
      <c r="F189" s="1" t="e">
        <f>#REF!</f>
        <v>#REF!</v>
      </c>
      <c r="G189" s="1" t="e">
        <f>#REF!</f>
        <v>#REF!</v>
      </c>
      <c r="H189" s="1" t="e">
        <f>#REF!</f>
        <v>#REF!</v>
      </c>
      <c r="I189" s="1" t="e">
        <f>#REF!</f>
        <v>#REF!</v>
      </c>
      <c r="J189" t="e">
        <f t="shared" si="8"/>
        <v>#REF!</v>
      </c>
    </row>
    <row r="190" spans="1:10">
      <c r="A190" s="1" t="e">
        <f t="shared" si="7"/>
        <v>#REF!</v>
      </c>
      <c r="B190" s="1" t="e">
        <f>#REF!</f>
        <v>#REF!</v>
      </c>
      <c r="C190" s="1" t="e">
        <f>#REF!</f>
        <v>#REF!</v>
      </c>
      <c r="D190" s="1" t="e">
        <f>#REF!</f>
        <v>#REF!</v>
      </c>
      <c r="E190" s="1" t="e">
        <f>#REF!</f>
        <v>#REF!</v>
      </c>
      <c r="F190" s="1" t="e">
        <f>#REF!</f>
        <v>#REF!</v>
      </c>
      <c r="G190" s="1" t="e">
        <f>#REF!</f>
        <v>#REF!</v>
      </c>
      <c r="H190" s="1" t="e">
        <f>#REF!</f>
        <v>#REF!</v>
      </c>
      <c r="I190" s="1" t="e">
        <f>#REF!</f>
        <v>#REF!</v>
      </c>
      <c r="J190" t="e">
        <f t="shared" si="8"/>
        <v>#REF!</v>
      </c>
    </row>
    <row r="191" spans="1:10">
      <c r="A191" s="1" t="e">
        <f t="shared" si="7"/>
        <v>#REF!</v>
      </c>
      <c r="B191" s="1" t="e">
        <f>#REF!</f>
        <v>#REF!</v>
      </c>
      <c r="C191" s="1" t="e">
        <f>#REF!</f>
        <v>#REF!</v>
      </c>
      <c r="D191" s="1" t="e">
        <f>#REF!</f>
        <v>#REF!</v>
      </c>
      <c r="E191" s="1" t="e">
        <f>#REF!</f>
        <v>#REF!</v>
      </c>
      <c r="F191" s="1" t="e">
        <f>#REF!</f>
        <v>#REF!</v>
      </c>
      <c r="G191" s="1" t="e">
        <f>#REF!</f>
        <v>#REF!</v>
      </c>
      <c r="H191" s="1" t="e">
        <f>#REF!</f>
        <v>#REF!</v>
      </c>
      <c r="I191" s="1" t="e">
        <f>#REF!</f>
        <v>#REF!</v>
      </c>
      <c r="J191" t="e">
        <f t="shared" si="8"/>
        <v>#REF!</v>
      </c>
    </row>
    <row r="192" spans="1:10">
      <c r="A192" s="1" t="e">
        <f t="shared" si="7"/>
        <v>#REF!</v>
      </c>
      <c r="B192" s="1" t="e">
        <f>#REF!</f>
        <v>#REF!</v>
      </c>
      <c r="C192" s="1" t="e">
        <f>#REF!</f>
        <v>#REF!</v>
      </c>
      <c r="D192" s="1" t="e">
        <f>#REF!</f>
        <v>#REF!</v>
      </c>
      <c r="E192" s="1" t="e">
        <f>#REF!</f>
        <v>#REF!</v>
      </c>
      <c r="F192" s="1" t="e">
        <f>#REF!</f>
        <v>#REF!</v>
      </c>
      <c r="G192" s="1" t="e">
        <f>#REF!</f>
        <v>#REF!</v>
      </c>
      <c r="H192" s="1" t="e">
        <f>#REF!</f>
        <v>#REF!</v>
      </c>
      <c r="I192" s="1" t="e">
        <f>#REF!</f>
        <v>#REF!</v>
      </c>
      <c r="J192" t="e">
        <f t="shared" si="8"/>
        <v>#REF!</v>
      </c>
    </row>
    <row r="193" spans="1:10">
      <c r="A193" s="1" t="e">
        <f t="shared" si="7"/>
        <v>#REF!</v>
      </c>
      <c r="B193" s="1" t="e">
        <f>#REF!</f>
        <v>#REF!</v>
      </c>
      <c r="C193" s="1" t="e">
        <f>#REF!</f>
        <v>#REF!</v>
      </c>
      <c r="D193" s="1" t="e">
        <f>#REF!</f>
        <v>#REF!</v>
      </c>
      <c r="E193" s="1" t="e">
        <f>#REF!</f>
        <v>#REF!</v>
      </c>
      <c r="F193" s="1" t="e">
        <f>#REF!</f>
        <v>#REF!</v>
      </c>
      <c r="G193" s="1" t="e">
        <f>#REF!</f>
        <v>#REF!</v>
      </c>
      <c r="H193" s="1" t="e">
        <f>#REF!</f>
        <v>#REF!</v>
      </c>
      <c r="I193" s="1" t="e">
        <f>#REF!</f>
        <v>#REF!</v>
      </c>
      <c r="J193" t="e">
        <f t="shared" si="8"/>
        <v>#REF!</v>
      </c>
    </row>
    <row r="194" spans="1:10">
      <c r="A194" s="1" t="e">
        <f t="shared" si="7"/>
        <v>#REF!</v>
      </c>
      <c r="B194" s="1" t="e">
        <f>#REF!</f>
        <v>#REF!</v>
      </c>
      <c r="C194" s="1" t="e">
        <f>#REF!</f>
        <v>#REF!</v>
      </c>
      <c r="D194" s="1" t="e">
        <f>#REF!</f>
        <v>#REF!</v>
      </c>
      <c r="E194" s="1" t="e">
        <f>#REF!</f>
        <v>#REF!</v>
      </c>
      <c r="F194" s="1" t="e">
        <f>#REF!</f>
        <v>#REF!</v>
      </c>
      <c r="G194" s="1" t="e">
        <f>#REF!</f>
        <v>#REF!</v>
      </c>
      <c r="H194" s="1" t="e">
        <f>#REF!</f>
        <v>#REF!</v>
      </c>
      <c r="I194" s="1" t="e">
        <f>#REF!</f>
        <v>#REF!</v>
      </c>
      <c r="J194" t="e">
        <f t="shared" si="8"/>
        <v>#REF!</v>
      </c>
    </row>
    <row r="195" spans="1:10">
      <c r="A195" s="1" t="e">
        <f t="shared" si="7"/>
        <v>#REF!</v>
      </c>
      <c r="B195" s="1" t="e">
        <f>#REF!</f>
        <v>#REF!</v>
      </c>
      <c r="C195" s="1" t="e">
        <f>#REF!</f>
        <v>#REF!</v>
      </c>
      <c r="D195" s="1" t="e">
        <f>#REF!</f>
        <v>#REF!</v>
      </c>
      <c r="E195" s="1" t="e">
        <f>#REF!</f>
        <v>#REF!</v>
      </c>
      <c r="F195" s="1" t="e">
        <f>#REF!</f>
        <v>#REF!</v>
      </c>
      <c r="G195" s="1" t="e">
        <f>#REF!</f>
        <v>#REF!</v>
      </c>
      <c r="H195" s="1" t="e">
        <f>#REF!</f>
        <v>#REF!</v>
      </c>
      <c r="I195" s="1" t="e">
        <f>#REF!</f>
        <v>#REF!</v>
      </c>
      <c r="J195" t="e">
        <f t="shared" si="8"/>
        <v>#REF!</v>
      </c>
    </row>
    <row r="196" spans="1:10">
      <c r="A196" s="1" t="e">
        <f t="shared" si="7"/>
        <v>#REF!</v>
      </c>
      <c r="B196" s="1" t="e">
        <f>#REF!</f>
        <v>#REF!</v>
      </c>
      <c r="C196" s="1" t="e">
        <f>#REF!</f>
        <v>#REF!</v>
      </c>
      <c r="D196" s="1" t="e">
        <f>#REF!</f>
        <v>#REF!</v>
      </c>
      <c r="E196" s="1" t="e">
        <f>#REF!</f>
        <v>#REF!</v>
      </c>
      <c r="F196" s="1" t="e">
        <f>#REF!</f>
        <v>#REF!</v>
      </c>
      <c r="G196" s="1" t="e">
        <f>#REF!</f>
        <v>#REF!</v>
      </c>
      <c r="H196" s="1" t="e">
        <f>#REF!</f>
        <v>#REF!</v>
      </c>
      <c r="I196" s="1" t="e">
        <f>#REF!</f>
        <v>#REF!</v>
      </c>
      <c r="J196" t="e">
        <f t="shared" si="8"/>
        <v>#REF!</v>
      </c>
    </row>
    <row r="197" spans="1:10">
      <c r="A197" s="1" t="e">
        <f t="shared" si="7"/>
        <v>#REF!</v>
      </c>
      <c r="B197" s="1" t="e">
        <f>#REF!</f>
        <v>#REF!</v>
      </c>
      <c r="C197" s="1" t="e">
        <f>#REF!</f>
        <v>#REF!</v>
      </c>
      <c r="D197" s="1" t="e">
        <f>#REF!</f>
        <v>#REF!</v>
      </c>
      <c r="E197" s="1" t="e">
        <f>#REF!</f>
        <v>#REF!</v>
      </c>
      <c r="F197" s="1" t="e">
        <f>#REF!</f>
        <v>#REF!</v>
      </c>
      <c r="G197" s="1" t="e">
        <f>#REF!</f>
        <v>#REF!</v>
      </c>
      <c r="H197" s="1" t="e">
        <f>#REF!</f>
        <v>#REF!</v>
      </c>
      <c r="I197" s="1" t="e">
        <f>#REF!</f>
        <v>#REF!</v>
      </c>
      <c r="J197" t="e">
        <f t="shared" si="8"/>
        <v>#REF!</v>
      </c>
    </row>
    <row r="198" spans="1:10">
      <c r="A198" s="1" t="e">
        <f t="shared" si="7"/>
        <v>#REF!</v>
      </c>
      <c r="B198" s="1" t="e">
        <f>#REF!</f>
        <v>#REF!</v>
      </c>
      <c r="C198" s="1" t="e">
        <f>#REF!</f>
        <v>#REF!</v>
      </c>
      <c r="D198" s="1" t="e">
        <f>#REF!</f>
        <v>#REF!</v>
      </c>
      <c r="E198" s="1" t="e">
        <f>#REF!</f>
        <v>#REF!</v>
      </c>
      <c r="F198" s="1" t="e">
        <f>#REF!</f>
        <v>#REF!</v>
      </c>
      <c r="G198" s="1" t="e">
        <f>#REF!</f>
        <v>#REF!</v>
      </c>
      <c r="H198" s="1" t="e">
        <f>#REF!</f>
        <v>#REF!</v>
      </c>
      <c r="I198" s="1" t="e">
        <f>#REF!</f>
        <v>#REF!</v>
      </c>
      <c r="J198" t="e">
        <f t="shared" si="8"/>
        <v>#REF!</v>
      </c>
    </row>
    <row r="199" spans="1:10">
      <c r="A199" s="1" t="e">
        <f t="shared" si="7"/>
        <v>#REF!</v>
      </c>
      <c r="B199" s="1" t="e">
        <f>#REF!</f>
        <v>#REF!</v>
      </c>
      <c r="C199" s="1" t="e">
        <f>#REF!</f>
        <v>#REF!</v>
      </c>
      <c r="D199" s="1" t="e">
        <f>#REF!</f>
        <v>#REF!</v>
      </c>
      <c r="E199" s="1" t="e">
        <f>#REF!</f>
        <v>#REF!</v>
      </c>
      <c r="F199" s="1" t="e">
        <f>#REF!</f>
        <v>#REF!</v>
      </c>
      <c r="G199" s="1" t="e">
        <f>#REF!</f>
        <v>#REF!</v>
      </c>
      <c r="H199" s="1" t="e">
        <f>#REF!</f>
        <v>#REF!</v>
      </c>
      <c r="I199" s="1" t="e">
        <f>#REF!</f>
        <v>#REF!</v>
      </c>
      <c r="J199" t="e">
        <f t="shared" si="8"/>
        <v>#REF!</v>
      </c>
    </row>
    <row r="200" spans="1:10">
      <c r="A200" s="1" t="e">
        <f t="shared" si="7"/>
        <v>#REF!</v>
      </c>
      <c r="B200" s="1" t="e">
        <f>#REF!</f>
        <v>#REF!</v>
      </c>
      <c r="C200" s="1" t="e">
        <f>#REF!</f>
        <v>#REF!</v>
      </c>
      <c r="D200" s="1" t="e">
        <f>#REF!</f>
        <v>#REF!</v>
      </c>
      <c r="E200" s="1" t="e">
        <f>#REF!</f>
        <v>#REF!</v>
      </c>
      <c r="F200" s="1" t="e">
        <f>#REF!</f>
        <v>#REF!</v>
      </c>
      <c r="G200" s="1" t="e">
        <f>#REF!</f>
        <v>#REF!</v>
      </c>
      <c r="H200" s="1" t="e">
        <f>#REF!</f>
        <v>#REF!</v>
      </c>
      <c r="I200" s="1" t="e">
        <f>#REF!</f>
        <v>#REF!</v>
      </c>
      <c r="J200" t="e">
        <f t="shared" si="8"/>
        <v>#REF!</v>
      </c>
    </row>
    <row r="201" spans="1:10">
      <c r="A201" s="1" t="e">
        <f t="shared" si="7"/>
        <v>#REF!</v>
      </c>
      <c r="B201" s="1" t="e">
        <f>#REF!</f>
        <v>#REF!</v>
      </c>
      <c r="C201" s="1" t="e">
        <f>#REF!</f>
        <v>#REF!</v>
      </c>
      <c r="D201" s="1" t="e">
        <f>#REF!</f>
        <v>#REF!</v>
      </c>
      <c r="E201" s="1" t="e">
        <f>#REF!</f>
        <v>#REF!</v>
      </c>
      <c r="F201" s="1" t="e">
        <f>#REF!</f>
        <v>#REF!</v>
      </c>
      <c r="G201" s="1" t="e">
        <f>#REF!</f>
        <v>#REF!</v>
      </c>
      <c r="H201" s="1" t="e">
        <f>#REF!</f>
        <v>#REF!</v>
      </c>
      <c r="I201" s="1" t="e">
        <f>#REF!</f>
        <v>#REF!</v>
      </c>
      <c r="J201" t="e">
        <f t="shared" si="8"/>
        <v>#REF!</v>
      </c>
    </row>
    <row r="202" spans="1:10">
      <c r="A202" s="1" t="e">
        <f t="shared" si="7"/>
        <v>#REF!</v>
      </c>
      <c r="B202" s="1" t="e">
        <f>#REF!</f>
        <v>#REF!</v>
      </c>
      <c r="C202" s="1" t="e">
        <f>#REF!</f>
        <v>#REF!</v>
      </c>
      <c r="D202" s="1" t="e">
        <f>#REF!</f>
        <v>#REF!</v>
      </c>
      <c r="E202" s="1" t="e">
        <f>#REF!</f>
        <v>#REF!</v>
      </c>
      <c r="F202" s="1" t="e">
        <f>#REF!</f>
        <v>#REF!</v>
      </c>
      <c r="G202" s="1" t="e">
        <f>#REF!</f>
        <v>#REF!</v>
      </c>
      <c r="H202" s="1" t="e">
        <f>#REF!</f>
        <v>#REF!</v>
      </c>
      <c r="I202" s="1" t="e">
        <f>#REF!</f>
        <v>#REF!</v>
      </c>
      <c r="J202" t="e">
        <f t="shared" si="8"/>
        <v>#REF!</v>
      </c>
    </row>
    <row r="203" spans="1:10">
      <c r="A203" s="1" t="e">
        <f t="shared" si="7"/>
        <v>#REF!</v>
      </c>
      <c r="B203" s="1" t="e">
        <f>#REF!</f>
        <v>#REF!</v>
      </c>
      <c r="C203" s="1" t="e">
        <f>#REF!</f>
        <v>#REF!</v>
      </c>
      <c r="D203" s="1" t="e">
        <f>#REF!</f>
        <v>#REF!</v>
      </c>
      <c r="E203" s="1" t="e">
        <f>#REF!</f>
        <v>#REF!</v>
      </c>
      <c r="F203" s="1" t="e">
        <f>#REF!</f>
        <v>#REF!</v>
      </c>
      <c r="G203" s="1" t="e">
        <f>#REF!</f>
        <v>#REF!</v>
      </c>
      <c r="H203" s="1" t="e">
        <f>#REF!</f>
        <v>#REF!</v>
      </c>
      <c r="I203" s="1" t="e">
        <f>#REF!</f>
        <v>#REF!</v>
      </c>
      <c r="J203" t="e">
        <f t="shared" si="8"/>
        <v>#REF!</v>
      </c>
    </row>
    <row r="204" spans="1:10">
      <c r="A204" s="1" t="e">
        <f t="shared" si="7"/>
        <v>#REF!</v>
      </c>
      <c r="B204" s="1" t="e">
        <f>#REF!</f>
        <v>#REF!</v>
      </c>
      <c r="C204" s="1" t="e">
        <f>#REF!</f>
        <v>#REF!</v>
      </c>
      <c r="D204" s="1" t="e">
        <f>#REF!</f>
        <v>#REF!</v>
      </c>
      <c r="E204" s="1" t="e">
        <f>#REF!</f>
        <v>#REF!</v>
      </c>
      <c r="F204" s="1" t="e">
        <f>#REF!</f>
        <v>#REF!</v>
      </c>
      <c r="G204" s="1" t="e">
        <f>#REF!</f>
        <v>#REF!</v>
      </c>
      <c r="H204" s="1" t="e">
        <f>#REF!</f>
        <v>#REF!</v>
      </c>
      <c r="I204" s="1" t="e">
        <f>#REF!</f>
        <v>#REF!</v>
      </c>
      <c r="J204" t="e">
        <f t="shared" si="8"/>
        <v>#REF!</v>
      </c>
    </row>
    <row r="205" spans="1:10">
      <c r="A205" s="1" t="e">
        <f t="shared" si="7"/>
        <v>#REF!</v>
      </c>
      <c r="B205" s="1" t="e">
        <f>#REF!</f>
        <v>#REF!</v>
      </c>
      <c r="C205" s="1" t="e">
        <f>#REF!</f>
        <v>#REF!</v>
      </c>
      <c r="D205" s="1" t="e">
        <f>#REF!</f>
        <v>#REF!</v>
      </c>
      <c r="E205" s="1" t="e">
        <f>#REF!</f>
        <v>#REF!</v>
      </c>
      <c r="F205" s="1" t="e">
        <f>#REF!</f>
        <v>#REF!</v>
      </c>
      <c r="G205" s="1" t="e">
        <f>#REF!</f>
        <v>#REF!</v>
      </c>
      <c r="H205" s="1" t="e">
        <f>#REF!</f>
        <v>#REF!</v>
      </c>
      <c r="I205" s="1" t="e">
        <f>#REF!</f>
        <v>#REF!</v>
      </c>
      <c r="J205" t="e">
        <f t="shared" si="8"/>
        <v>#REF!</v>
      </c>
    </row>
    <row r="206" spans="1:10">
      <c r="A206" s="1" t="e">
        <f t="shared" si="7"/>
        <v>#REF!</v>
      </c>
      <c r="B206" s="1" t="e">
        <f>#REF!</f>
        <v>#REF!</v>
      </c>
      <c r="C206" s="1" t="e">
        <f>#REF!</f>
        <v>#REF!</v>
      </c>
      <c r="D206" s="1" t="e">
        <f>#REF!</f>
        <v>#REF!</v>
      </c>
      <c r="E206" s="1" t="e">
        <f>#REF!</f>
        <v>#REF!</v>
      </c>
      <c r="F206" s="1" t="e">
        <f>#REF!</f>
        <v>#REF!</v>
      </c>
      <c r="G206" s="1" t="e">
        <f>#REF!</f>
        <v>#REF!</v>
      </c>
      <c r="H206" s="1" t="e">
        <f>#REF!</f>
        <v>#REF!</v>
      </c>
      <c r="I206" s="1" t="e">
        <f>#REF!</f>
        <v>#REF!</v>
      </c>
      <c r="J206" t="e">
        <f t="shared" si="8"/>
        <v>#REF!</v>
      </c>
    </row>
    <row r="207" spans="1:10">
      <c r="A207" s="1" t="e">
        <f t="shared" si="7"/>
        <v>#REF!</v>
      </c>
      <c r="B207" s="1" t="e">
        <f>#REF!</f>
        <v>#REF!</v>
      </c>
      <c r="C207" s="1" t="e">
        <f>#REF!</f>
        <v>#REF!</v>
      </c>
      <c r="D207" s="1" t="e">
        <f>#REF!</f>
        <v>#REF!</v>
      </c>
      <c r="E207" s="1" t="e">
        <f>#REF!</f>
        <v>#REF!</v>
      </c>
      <c r="F207" s="1" t="e">
        <f>#REF!</f>
        <v>#REF!</v>
      </c>
      <c r="G207" s="1" t="e">
        <f>#REF!</f>
        <v>#REF!</v>
      </c>
      <c r="H207" s="1" t="e">
        <f>#REF!</f>
        <v>#REF!</v>
      </c>
      <c r="I207" s="1" t="e">
        <f>#REF!</f>
        <v>#REF!</v>
      </c>
      <c r="J207" t="e">
        <f t="shared" si="8"/>
        <v>#REF!</v>
      </c>
    </row>
    <row r="208" spans="1:10">
      <c r="A208" s="1" t="e">
        <f t="shared" si="7"/>
        <v>#REF!</v>
      </c>
      <c r="B208" s="1" t="e">
        <f>#REF!</f>
        <v>#REF!</v>
      </c>
      <c r="C208" s="1" t="e">
        <f>#REF!</f>
        <v>#REF!</v>
      </c>
      <c r="D208" s="1" t="e">
        <f>#REF!</f>
        <v>#REF!</v>
      </c>
      <c r="E208" s="1" t="e">
        <f>#REF!</f>
        <v>#REF!</v>
      </c>
      <c r="F208" s="1" t="e">
        <f>#REF!</f>
        <v>#REF!</v>
      </c>
      <c r="G208" s="1" t="e">
        <f>#REF!</f>
        <v>#REF!</v>
      </c>
      <c r="H208" s="1" t="e">
        <f>#REF!</f>
        <v>#REF!</v>
      </c>
      <c r="I208" s="1" t="e">
        <f>#REF!</f>
        <v>#REF!</v>
      </c>
      <c r="J208" t="e">
        <f t="shared" si="8"/>
        <v>#REF!</v>
      </c>
    </row>
    <row r="209" spans="1:10">
      <c r="A209" s="1" t="e">
        <f t="shared" ref="A209:A269" si="9">I209</f>
        <v>#REF!</v>
      </c>
      <c r="B209" s="1" t="e">
        <f>#REF!</f>
        <v>#REF!</v>
      </c>
      <c r="C209" s="1" t="e">
        <f>#REF!</f>
        <v>#REF!</v>
      </c>
      <c r="D209" s="1" t="e">
        <f>#REF!</f>
        <v>#REF!</v>
      </c>
      <c r="E209" s="1" t="e">
        <f>#REF!</f>
        <v>#REF!</v>
      </c>
      <c r="F209" s="1" t="e">
        <f>#REF!</f>
        <v>#REF!</v>
      </c>
      <c r="G209" s="1" t="e">
        <f>#REF!</f>
        <v>#REF!</v>
      </c>
      <c r="H209" s="1" t="e">
        <f>#REF!</f>
        <v>#REF!</v>
      </c>
      <c r="I209" s="1" t="e">
        <f>#REF!</f>
        <v>#REF!</v>
      </c>
      <c r="J209" t="e">
        <f t="shared" ref="J209:J269" si="10">RIGHT(B209,LEN(B209)-7)</f>
        <v>#REF!</v>
      </c>
    </row>
    <row r="210" spans="1:10">
      <c r="A210" s="1" t="e">
        <f t="shared" si="9"/>
        <v>#REF!</v>
      </c>
      <c r="B210" s="1" t="e">
        <f>#REF!</f>
        <v>#REF!</v>
      </c>
      <c r="C210" s="1" t="e">
        <f>#REF!</f>
        <v>#REF!</v>
      </c>
      <c r="D210" s="1" t="e">
        <f>#REF!</f>
        <v>#REF!</v>
      </c>
      <c r="E210" s="1" t="e">
        <f>#REF!</f>
        <v>#REF!</v>
      </c>
      <c r="F210" s="1" t="e">
        <f>#REF!</f>
        <v>#REF!</v>
      </c>
      <c r="G210" s="1" t="e">
        <f>#REF!</f>
        <v>#REF!</v>
      </c>
      <c r="H210" s="1" t="e">
        <f>#REF!</f>
        <v>#REF!</v>
      </c>
      <c r="I210" s="1" t="e">
        <f>#REF!</f>
        <v>#REF!</v>
      </c>
      <c r="J210" t="e">
        <f t="shared" si="10"/>
        <v>#REF!</v>
      </c>
    </row>
    <row r="211" spans="1:10">
      <c r="A211" s="1" t="e">
        <f t="shared" si="9"/>
        <v>#REF!</v>
      </c>
      <c r="B211" s="1" t="e">
        <f>#REF!</f>
        <v>#REF!</v>
      </c>
      <c r="C211" s="1" t="e">
        <f>#REF!</f>
        <v>#REF!</v>
      </c>
      <c r="D211" s="1" t="e">
        <f>#REF!</f>
        <v>#REF!</v>
      </c>
      <c r="E211" s="1" t="e">
        <f>#REF!</f>
        <v>#REF!</v>
      </c>
      <c r="F211" s="1" t="e">
        <f>#REF!</f>
        <v>#REF!</v>
      </c>
      <c r="G211" s="1" t="e">
        <f>#REF!</f>
        <v>#REF!</v>
      </c>
      <c r="H211" s="1" t="e">
        <f>#REF!</f>
        <v>#REF!</v>
      </c>
      <c r="I211" s="1" t="e">
        <f>#REF!</f>
        <v>#REF!</v>
      </c>
      <c r="J211" t="e">
        <f t="shared" si="10"/>
        <v>#REF!</v>
      </c>
    </row>
    <row r="212" spans="1:10">
      <c r="A212" s="1" t="e">
        <f t="shared" si="9"/>
        <v>#REF!</v>
      </c>
      <c r="B212" s="1" t="e">
        <f>#REF!</f>
        <v>#REF!</v>
      </c>
      <c r="C212" s="1" t="e">
        <f>#REF!</f>
        <v>#REF!</v>
      </c>
      <c r="D212" s="1" t="e">
        <f>#REF!</f>
        <v>#REF!</v>
      </c>
      <c r="E212" s="1" t="e">
        <f>#REF!</f>
        <v>#REF!</v>
      </c>
      <c r="F212" s="1" t="e">
        <f>#REF!</f>
        <v>#REF!</v>
      </c>
      <c r="G212" s="1" t="e">
        <f>#REF!</f>
        <v>#REF!</v>
      </c>
      <c r="H212" s="1" t="e">
        <f>#REF!</f>
        <v>#REF!</v>
      </c>
      <c r="I212" s="1" t="e">
        <f>#REF!</f>
        <v>#REF!</v>
      </c>
      <c r="J212" t="e">
        <f t="shared" si="10"/>
        <v>#REF!</v>
      </c>
    </row>
    <row r="213" spans="1:10">
      <c r="A213" s="1" t="e">
        <f t="shared" si="9"/>
        <v>#REF!</v>
      </c>
      <c r="B213" s="1" t="e">
        <f>#REF!</f>
        <v>#REF!</v>
      </c>
      <c r="C213" s="1" t="e">
        <f>#REF!</f>
        <v>#REF!</v>
      </c>
      <c r="D213" s="1" t="e">
        <f>#REF!</f>
        <v>#REF!</v>
      </c>
      <c r="E213" s="1" t="e">
        <f>#REF!</f>
        <v>#REF!</v>
      </c>
      <c r="F213" s="1" t="e">
        <f>#REF!</f>
        <v>#REF!</v>
      </c>
      <c r="G213" s="1" t="e">
        <f>#REF!</f>
        <v>#REF!</v>
      </c>
      <c r="H213" s="1" t="e">
        <f>#REF!</f>
        <v>#REF!</v>
      </c>
      <c r="I213" s="1" t="e">
        <f>#REF!</f>
        <v>#REF!</v>
      </c>
      <c r="J213" t="e">
        <f t="shared" si="10"/>
        <v>#REF!</v>
      </c>
    </row>
    <row r="214" spans="1:10">
      <c r="A214" s="1" t="e">
        <f t="shared" si="9"/>
        <v>#REF!</v>
      </c>
      <c r="B214" s="1" t="e">
        <f>#REF!</f>
        <v>#REF!</v>
      </c>
      <c r="C214" s="1" t="e">
        <f>#REF!</f>
        <v>#REF!</v>
      </c>
      <c r="D214" s="1" t="e">
        <f>#REF!</f>
        <v>#REF!</v>
      </c>
      <c r="E214" s="1" t="e">
        <f>#REF!</f>
        <v>#REF!</v>
      </c>
      <c r="F214" s="1" t="e">
        <f>#REF!</f>
        <v>#REF!</v>
      </c>
      <c r="G214" s="1" t="e">
        <f>#REF!</f>
        <v>#REF!</v>
      </c>
      <c r="H214" s="1" t="e">
        <f>#REF!</f>
        <v>#REF!</v>
      </c>
      <c r="I214" s="1" t="e">
        <f>#REF!</f>
        <v>#REF!</v>
      </c>
      <c r="J214" t="e">
        <f t="shared" si="10"/>
        <v>#REF!</v>
      </c>
    </row>
    <row r="215" spans="1:10">
      <c r="A215" s="1" t="e">
        <f t="shared" si="9"/>
        <v>#REF!</v>
      </c>
      <c r="B215" s="1" t="e">
        <f>#REF!</f>
        <v>#REF!</v>
      </c>
      <c r="C215" s="1" t="e">
        <f>#REF!</f>
        <v>#REF!</v>
      </c>
      <c r="D215" s="1" t="e">
        <f>#REF!</f>
        <v>#REF!</v>
      </c>
      <c r="E215" s="1" t="e">
        <f>#REF!</f>
        <v>#REF!</v>
      </c>
      <c r="F215" s="1" t="e">
        <f>#REF!</f>
        <v>#REF!</v>
      </c>
      <c r="G215" s="1" t="e">
        <f>#REF!</f>
        <v>#REF!</v>
      </c>
      <c r="H215" s="1" t="e">
        <f>#REF!</f>
        <v>#REF!</v>
      </c>
      <c r="I215" s="1" t="e">
        <f>#REF!</f>
        <v>#REF!</v>
      </c>
      <c r="J215" t="e">
        <f t="shared" si="10"/>
        <v>#REF!</v>
      </c>
    </row>
    <row r="216" spans="1:10">
      <c r="A216" s="1" t="e">
        <f t="shared" si="9"/>
        <v>#REF!</v>
      </c>
      <c r="B216" s="1" t="e">
        <f>#REF!</f>
        <v>#REF!</v>
      </c>
      <c r="C216" s="1" t="e">
        <f>#REF!</f>
        <v>#REF!</v>
      </c>
      <c r="D216" s="1" t="e">
        <f>#REF!</f>
        <v>#REF!</v>
      </c>
      <c r="E216" s="1" t="e">
        <f>#REF!</f>
        <v>#REF!</v>
      </c>
      <c r="F216" s="1" t="e">
        <f>#REF!</f>
        <v>#REF!</v>
      </c>
      <c r="G216" s="1" t="e">
        <f>#REF!</f>
        <v>#REF!</v>
      </c>
      <c r="H216" s="1" t="e">
        <f>#REF!</f>
        <v>#REF!</v>
      </c>
      <c r="I216" s="1" t="e">
        <f>#REF!</f>
        <v>#REF!</v>
      </c>
      <c r="J216" t="e">
        <f t="shared" si="10"/>
        <v>#REF!</v>
      </c>
    </row>
    <row r="217" spans="1:10">
      <c r="A217" s="1" t="e">
        <f t="shared" si="9"/>
        <v>#REF!</v>
      </c>
      <c r="B217" s="1" t="e">
        <f>#REF!</f>
        <v>#REF!</v>
      </c>
      <c r="C217" s="1" t="e">
        <f>#REF!</f>
        <v>#REF!</v>
      </c>
      <c r="D217" s="1" t="e">
        <f>#REF!</f>
        <v>#REF!</v>
      </c>
      <c r="E217" s="1" t="e">
        <f>#REF!</f>
        <v>#REF!</v>
      </c>
      <c r="F217" s="1" t="e">
        <f>#REF!</f>
        <v>#REF!</v>
      </c>
      <c r="G217" s="1" t="e">
        <f>#REF!</f>
        <v>#REF!</v>
      </c>
      <c r="H217" s="1" t="e">
        <f>#REF!</f>
        <v>#REF!</v>
      </c>
      <c r="I217" s="1" t="e">
        <f>#REF!</f>
        <v>#REF!</v>
      </c>
      <c r="J217" t="e">
        <f t="shared" si="10"/>
        <v>#REF!</v>
      </c>
    </row>
    <row r="218" spans="1:10">
      <c r="A218" s="1" t="e">
        <f t="shared" si="9"/>
        <v>#REF!</v>
      </c>
      <c r="B218" s="1" t="e">
        <f>#REF!</f>
        <v>#REF!</v>
      </c>
      <c r="C218" s="1" t="e">
        <f>#REF!</f>
        <v>#REF!</v>
      </c>
      <c r="D218" s="1" t="e">
        <f>#REF!</f>
        <v>#REF!</v>
      </c>
      <c r="E218" s="1" t="e">
        <f>#REF!</f>
        <v>#REF!</v>
      </c>
      <c r="F218" s="1" t="e">
        <f>#REF!</f>
        <v>#REF!</v>
      </c>
      <c r="G218" s="1" t="e">
        <f>#REF!</f>
        <v>#REF!</v>
      </c>
      <c r="H218" s="1" t="e">
        <f>#REF!</f>
        <v>#REF!</v>
      </c>
      <c r="I218" s="1" t="e">
        <f>#REF!</f>
        <v>#REF!</v>
      </c>
      <c r="J218" t="e">
        <f t="shared" si="10"/>
        <v>#REF!</v>
      </c>
    </row>
    <row r="219" spans="1:10">
      <c r="A219" s="1" t="e">
        <f t="shared" si="9"/>
        <v>#REF!</v>
      </c>
      <c r="B219" s="1" t="e">
        <f>#REF!</f>
        <v>#REF!</v>
      </c>
      <c r="C219" s="1" t="e">
        <f>#REF!</f>
        <v>#REF!</v>
      </c>
      <c r="D219" s="1" t="e">
        <f>#REF!</f>
        <v>#REF!</v>
      </c>
      <c r="E219" s="1" t="e">
        <f>#REF!</f>
        <v>#REF!</v>
      </c>
      <c r="F219" s="1" t="e">
        <f>#REF!</f>
        <v>#REF!</v>
      </c>
      <c r="G219" s="1" t="e">
        <f>#REF!</f>
        <v>#REF!</v>
      </c>
      <c r="H219" s="1" t="e">
        <f>#REF!</f>
        <v>#REF!</v>
      </c>
      <c r="I219" s="1" t="e">
        <f>#REF!</f>
        <v>#REF!</v>
      </c>
      <c r="J219" t="e">
        <f t="shared" si="10"/>
        <v>#REF!</v>
      </c>
    </row>
    <row r="220" spans="1:10">
      <c r="A220" s="1" t="e">
        <f t="shared" si="9"/>
        <v>#REF!</v>
      </c>
      <c r="B220" s="1" t="e">
        <f>#REF!</f>
        <v>#REF!</v>
      </c>
      <c r="C220" s="1" t="e">
        <f>#REF!</f>
        <v>#REF!</v>
      </c>
      <c r="D220" s="1" t="e">
        <f>#REF!</f>
        <v>#REF!</v>
      </c>
      <c r="E220" s="1" t="e">
        <f>#REF!</f>
        <v>#REF!</v>
      </c>
      <c r="F220" s="1" t="e">
        <f>#REF!</f>
        <v>#REF!</v>
      </c>
      <c r="G220" s="1" t="e">
        <f>#REF!</f>
        <v>#REF!</v>
      </c>
      <c r="H220" s="1" t="e">
        <f>#REF!</f>
        <v>#REF!</v>
      </c>
      <c r="I220" s="1" t="e">
        <f>#REF!</f>
        <v>#REF!</v>
      </c>
      <c r="J220" t="e">
        <f t="shared" si="10"/>
        <v>#REF!</v>
      </c>
    </row>
    <row r="221" spans="1:10">
      <c r="A221" s="1" t="e">
        <f t="shared" si="9"/>
        <v>#REF!</v>
      </c>
      <c r="B221" s="1" t="e">
        <f>#REF!</f>
        <v>#REF!</v>
      </c>
      <c r="C221" s="1" t="e">
        <f>#REF!</f>
        <v>#REF!</v>
      </c>
      <c r="D221" s="1" t="e">
        <f>#REF!</f>
        <v>#REF!</v>
      </c>
      <c r="E221" s="1" t="e">
        <f>#REF!</f>
        <v>#REF!</v>
      </c>
      <c r="F221" s="1" t="e">
        <f>#REF!</f>
        <v>#REF!</v>
      </c>
      <c r="G221" s="1" t="e">
        <f>#REF!</f>
        <v>#REF!</v>
      </c>
      <c r="H221" s="1" t="e">
        <f>#REF!</f>
        <v>#REF!</v>
      </c>
      <c r="I221" s="1" t="e">
        <f>#REF!</f>
        <v>#REF!</v>
      </c>
      <c r="J221" t="e">
        <f t="shared" si="10"/>
        <v>#REF!</v>
      </c>
    </row>
    <row r="222" spans="1:10">
      <c r="A222" s="1" t="e">
        <f t="shared" si="9"/>
        <v>#REF!</v>
      </c>
      <c r="B222" s="1" t="e">
        <f>#REF!</f>
        <v>#REF!</v>
      </c>
      <c r="C222" s="1" t="e">
        <f>#REF!</f>
        <v>#REF!</v>
      </c>
      <c r="D222" s="1" t="e">
        <f>#REF!</f>
        <v>#REF!</v>
      </c>
      <c r="E222" s="1" t="e">
        <f>#REF!</f>
        <v>#REF!</v>
      </c>
      <c r="F222" s="1" t="e">
        <f>#REF!</f>
        <v>#REF!</v>
      </c>
      <c r="G222" s="1" t="e">
        <f>#REF!</f>
        <v>#REF!</v>
      </c>
      <c r="H222" s="1" t="e">
        <f>#REF!</f>
        <v>#REF!</v>
      </c>
      <c r="I222" s="1" t="e">
        <f>#REF!</f>
        <v>#REF!</v>
      </c>
      <c r="J222" t="e">
        <f t="shared" si="10"/>
        <v>#REF!</v>
      </c>
    </row>
    <row r="223" spans="1:10">
      <c r="A223" s="1" t="e">
        <f t="shared" si="9"/>
        <v>#REF!</v>
      </c>
      <c r="B223" s="1" t="e">
        <f>#REF!</f>
        <v>#REF!</v>
      </c>
      <c r="C223" s="1" t="e">
        <f>#REF!</f>
        <v>#REF!</v>
      </c>
      <c r="D223" s="1" t="e">
        <f>#REF!</f>
        <v>#REF!</v>
      </c>
      <c r="E223" s="1" t="e">
        <f>#REF!</f>
        <v>#REF!</v>
      </c>
      <c r="F223" s="1" t="e">
        <f>#REF!</f>
        <v>#REF!</v>
      </c>
      <c r="G223" s="1" t="e">
        <f>#REF!</f>
        <v>#REF!</v>
      </c>
      <c r="H223" s="1" t="e">
        <f>#REF!</f>
        <v>#REF!</v>
      </c>
      <c r="I223" s="1" t="e">
        <f>#REF!</f>
        <v>#REF!</v>
      </c>
      <c r="J223" t="e">
        <f t="shared" si="10"/>
        <v>#REF!</v>
      </c>
    </row>
    <row r="224" spans="1:10">
      <c r="A224" s="1" t="e">
        <f t="shared" si="9"/>
        <v>#REF!</v>
      </c>
      <c r="B224" s="1" t="e">
        <f>#REF!</f>
        <v>#REF!</v>
      </c>
      <c r="C224" s="1" t="e">
        <f>#REF!</f>
        <v>#REF!</v>
      </c>
      <c r="D224" s="1" t="e">
        <f>#REF!</f>
        <v>#REF!</v>
      </c>
      <c r="E224" s="1" t="e">
        <f>#REF!</f>
        <v>#REF!</v>
      </c>
      <c r="F224" s="1" t="e">
        <f>#REF!</f>
        <v>#REF!</v>
      </c>
      <c r="G224" s="1" t="e">
        <f>#REF!</f>
        <v>#REF!</v>
      </c>
      <c r="H224" s="1" t="e">
        <f>#REF!</f>
        <v>#REF!</v>
      </c>
      <c r="I224" s="1" t="e">
        <f>#REF!</f>
        <v>#REF!</v>
      </c>
      <c r="J224" t="e">
        <f t="shared" si="10"/>
        <v>#REF!</v>
      </c>
    </row>
    <row r="225" spans="1:10">
      <c r="A225" s="1" t="e">
        <f t="shared" si="9"/>
        <v>#REF!</v>
      </c>
      <c r="B225" s="1" t="e">
        <f>#REF!</f>
        <v>#REF!</v>
      </c>
      <c r="C225" s="1" t="e">
        <f>#REF!</f>
        <v>#REF!</v>
      </c>
      <c r="D225" s="1" t="e">
        <f>#REF!</f>
        <v>#REF!</v>
      </c>
      <c r="E225" s="1" t="e">
        <f>#REF!</f>
        <v>#REF!</v>
      </c>
      <c r="F225" s="1" t="e">
        <f>#REF!</f>
        <v>#REF!</v>
      </c>
      <c r="G225" s="1" t="e">
        <f>#REF!</f>
        <v>#REF!</v>
      </c>
      <c r="H225" s="1" t="e">
        <f>#REF!</f>
        <v>#REF!</v>
      </c>
      <c r="I225" s="1" t="e">
        <f>#REF!</f>
        <v>#REF!</v>
      </c>
      <c r="J225" t="e">
        <f t="shared" si="10"/>
        <v>#REF!</v>
      </c>
    </row>
    <row r="226" spans="1:10">
      <c r="A226" s="1" t="e">
        <f t="shared" si="9"/>
        <v>#REF!</v>
      </c>
      <c r="B226" s="1" t="e">
        <f>#REF!</f>
        <v>#REF!</v>
      </c>
      <c r="C226" s="1" t="e">
        <f>#REF!</f>
        <v>#REF!</v>
      </c>
      <c r="D226" s="1" t="e">
        <f>#REF!</f>
        <v>#REF!</v>
      </c>
      <c r="E226" s="1" t="e">
        <f>#REF!</f>
        <v>#REF!</v>
      </c>
      <c r="F226" s="1" t="e">
        <f>#REF!</f>
        <v>#REF!</v>
      </c>
      <c r="G226" s="1" t="e">
        <f>#REF!</f>
        <v>#REF!</v>
      </c>
      <c r="H226" s="1" t="e">
        <f>#REF!</f>
        <v>#REF!</v>
      </c>
      <c r="I226" s="1" t="e">
        <f>#REF!</f>
        <v>#REF!</v>
      </c>
      <c r="J226" t="e">
        <f t="shared" si="10"/>
        <v>#REF!</v>
      </c>
    </row>
    <row r="227" spans="1:10">
      <c r="A227" s="1" t="e">
        <f t="shared" si="9"/>
        <v>#REF!</v>
      </c>
      <c r="B227" s="1" t="e">
        <f>#REF!</f>
        <v>#REF!</v>
      </c>
      <c r="C227" s="1" t="e">
        <f>#REF!</f>
        <v>#REF!</v>
      </c>
      <c r="D227" s="1" t="e">
        <f>#REF!</f>
        <v>#REF!</v>
      </c>
      <c r="E227" s="1" t="e">
        <f>#REF!</f>
        <v>#REF!</v>
      </c>
      <c r="F227" s="1" t="e">
        <f>#REF!</f>
        <v>#REF!</v>
      </c>
      <c r="G227" s="1" t="e">
        <f>#REF!</f>
        <v>#REF!</v>
      </c>
      <c r="H227" s="1" t="e">
        <f>#REF!</f>
        <v>#REF!</v>
      </c>
      <c r="I227" s="1" t="e">
        <f>#REF!</f>
        <v>#REF!</v>
      </c>
      <c r="J227" t="e">
        <f t="shared" si="10"/>
        <v>#REF!</v>
      </c>
    </row>
    <row r="228" spans="1:10">
      <c r="A228" s="1" t="e">
        <f t="shared" si="9"/>
        <v>#REF!</v>
      </c>
      <c r="B228" s="1" t="e">
        <f>#REF!</f>
        <v>#REF!</v>
      </c>
      <c r="C228" s="1" t="e">
        <f>#REF!</f>
        <v>#REF!</v>
      </c>
      <c r="D228" s="1" t="e">
        <f>#REF!</f>
        <v>#REF!</v>
      </c>
      <c r="E228" s="1" t="e">
        <f>#REF!</f>
        <v>#REF!</v>
      </c>
      <c r="F228" s="1" t="e">
        <f>#REF!</f>
        <v>#REF!</v>
      </c>
      <c r="G228" s="1" t="e">
        <f>#REF!</f>
        <v>#REF!</v>
      </c>
      <c r="H228" s="1" t="e">
        <f>#REF!</f>
        <v>#REF!</v>
      </c>
      <c r="I228" s="1" t="e">
        <f>#REF!</f>
        <v>#REF!</v>
      </c>
      <c r="J228" t="e">
        <f t="shared" si="10"/>
        <v>#REF!</v>
      </c>
    </row>
    <row r="229" spans="1:10">
      <c r="A229" s="1" t="e">
        <f t="shared" si="9"/>
        <v>#REF!</v>
      </c>
      <c r="B229" s="1" t="e">
        <f>#REF!</f>
        <v>#REF!</v>
      </c>
      <c r="C229" s="1" t="e">
        <f>#REF!</f>
        <v>#REF!</v>
      </c>
      <c r="D229" s="1" t="e">
        <f>#REF!</f>
        <v>#REF!</v>
      </c>
      <c r="E229" s="1" t="e">
        <f>#REF!</f>
        <v>#REF!</v>
      </c>
      <c r="F229" s="1" t="e">
        <f>#REF!</f>
        <v>#REF!</v>
      </c>
      <c r="G229" s="1" t="e">
        <f>#REF!</f>
        <v>#REF!</v>
      </c>
      <c r="H229" s="1" t="e">
        <f>#REF!</f>
        <v>#REF!</v>
      </c>
      <c r="I229" s="1" t="e">
        <f>#REF!</f>
        <v>#REF!</v>
      </c>
      <c r="J229" t="e">
        <f t="shared" si="10"/>
        <v>#REF!</v>
      </c>
    </row>
    <row r="230" spans="1:10">
      <c r="A230" s="1" t="e">
        <f t="shared" si="9"/>
        <v>#REF!</v>
      </c>
      <c r="B230" s="1" t="e">
        <f>#REF!</f>
        <v>#REF!</v>
      </c>
      <c r="C230" s="1" t="e">
        <f>#REF!</f>
        <v>#REF!</v>
      </c>
      <c r="D230" s="1" t="e">
        <f>#REF!</f>
        <v>#REF!</v>
      </c>
      <c r="E230" s="1" t="e">
        <f>#REF!</f>
        <v>#REF!</v>
      </c>
      <c r="F230" s="1" t="e">
        <f>#REF!</f>
        <v>#REF!</v>
      </c>
      <c r="G230" s="1" t="e">
        <f>#REF!</f>
        <v>#REF!</v>
      </c>
      <c r="H230" s="1" t="e">
        <f>#REF!</f>
        <v>#REF!</v>
      </c>
      <c r="I230" s="1" t="e">
        <f>#REF!</f>
        <v>#REF!</v>
      </c>
      <c r="J230" t="e">
        <f t="shared" si="10"/>
        <v>#REF!</v>
      </c>
    </row>
    <row r="231" spans="1:10">
      <c r="A231" s="1" t="e">
        <f t="shared" si="9"/>
        <v>#REF!</v>
      </c>
      <c r="B231" s="1" t="e">
        <f>#REF!</f>
        <v>#REF!</v>
      </c>
      <c r="C231" s="1" t="e">
        <f>#REF!</f>
        <v>#REF!</v>
      </c>
      <c r="D231" s="1" t="e">
        <f>#REF!</f>
        <v>#REF!</v>
      </c>
      <c r="E231" s="1" t="e">
        <f>#REF!</f>
        <v>#REF!</v>
      </c>
      <c r="F231" s="1" t="e">
        <f>#REF!</f>
        <v>#REF!</v>
      </c>
      <c r="G231" s="1" t="e">
        <f>#REF!</f>
        <v>#REF!</v>
      </c>
      <c r="H231" s="1" t="e">
        <f>#REF!</f>
        <v>#REF!</v>
      </c>
      <c r="I231" s="1" t="e">
        <f>#REF!</f>
        <v>#REF!</v>
      </c>
      <c r="J231" t="e">
        <f t="shared" si="10"/>
        <v>#REF!</v>
      </c>
    </row>
    <row r="232" spans="1:10">
      <c r="A232" s="1" t="e">
        <f t="shared" si="9"/>
        <v>#REF!</v>
      </c>
      <c r="B232" s="1" t="e">
        <f>#REF!</f>
        <v>#REF!</v>
      </c>
      <c r="C232" s="1" t="e">
        <f>#REF!</f>
        <v>#REF!</v>
      </c>
      <c r="D232" s="1" t="e">
        <f>#REF!</f>
        <v>#REF!</v>
      </c>
      <c r="E232" s="1" t="e">
        <f>#REF!</f>
        <v>#REF!</v>
      </c>
      <c r="F232" s="1" t="e">
        <f>#REF!</f>
        <v>#REF!</v>
      </c>
      <c r="G232" s="1" t="e">
        <f>#REF!</f>
        <v>#REF!</v>
      </c>
      <c r="H232" s="1" t="e">
        <f>#REF!</f>
        <v>#REF!</v>
      </c>
      <c r="I232" s="1" t="e">
        <f>#REF!</f>
        <v>#REF!</v>
      </c>
      <c r="J232" t="e">
        <f t="shared" si="10"/>
        <v>#REF!</v>
      </c>
    </row>
    <row r="233" spans="1:10">
      <c r="A233" s="1" t="e">
        <f t="shared" si="9"/>
        <v>#REF!</v>
      </c>
      <c r="B233" s="1" t="e">
        <f>#REF!</f>
        <v>#REF!</v>
      </c>
      <c r="C233" s="1" t="e">
        <f>#REF!</f>
        <v>#REF!</v>
      </c>
      <c r="D233" s="1" t="e">
        <f>#REF!</f>
        <v>#REF!</v>
      </c>
      <c r="E233" s="1" t="e">
        <f>#REF!</f>
        <v>#REF!</v>
      </c>
      <c r="F233" s="1" t="e">
        <f>#REF!</f>
        <v>#REF!</v>
      </c>
      <c r="G233" s="1" t="e">
        <f>#REF!</f>
        <v>#REF!</v>
      </c>
      <c r="H233" s="1" t="e">
        <f>#REF!</f>
        <v>#REF!</v>
      </c>
      <c r="I233" s="1" t="e">
        <f>#REF!</f>
        <v>#REF!</v>
      </c>
      <c r="J233" t="e">
        <f t="shared" si="10"/>
        <v>#REF!</v>
      </c>
    </row>
    <row r="234" spans="1:10">
      <c r="A234" s="1" t="e">
        <f t="shared" si="9"/>
        <v>#REF!</v>
      </c>
      <c r="B234" s="1" t="e">
        <f>#REF!</f>
        <v>#REF!</v>
      </c>
      <c r="C234" s="1" t="e">
        <f>#REF!</f>
        <v>#REF!</v>
      </c>
      <c r="D234" s="1" t="e">
        <f>#REF!</f>
        <v>#REF!</v>
      </c>
      <c r="E234" s="1" t="e">
        <f>#REF!</f>
        <v>#REF!</v>
      </c>
      <c r="F234" s="1" t="e">
        <f>#REF!</f>
        <v>#REF!</v>
      </c>
      <c r="G234" s="1" t="e">
        <f>#REF!</f>
        <v>#REF!</v>
      </c>
      <c r="H234" s="1" t="e">
        <f>#REF!</f>
        <v>#REF!</v>
      </c>
      <c r="I234" s="1" t="e">
        <f>#REF!</f>
        <v>#REF!</v>
      </c>
      <c r="J234" t="e">
        <f t="shared" si="10"/>
        <v>#REF!</v>
      </c>
    </row>
    <row r="235" spans="1:10">
      <c r="A235" s="1" t="e">
        <f t="shared" si="9"/>
        <v>#REF!</v>
      </c>
      <c r="B235" s="1" t="e">
        <f>#REF!</f>
        <v>#REF!</v>
      </c>
      <c r="C235" s="1" t="e">
        <f>#REF!</f>
        <v>#REF!</v>
      </c>
      <c r="D235" s="1" t="e">
        <f>#REF!</f>
        <v>#REF!</v>
      </c>
      <c r="E235" s="1" t="e">
        <f>#REF!</f>
        <v>#REF!</v>
      </c>
      <c r="F235" s="1" t="e">
        <f>#REF!</f>
        <v>#REF!</v>
      </c>
      <c r="G235" s="1" t="e">
        <f>#REF!</f>
        <v>#REF!</v>
      </c>
      <c r="H235" s="1" t="e">
        <f>#REF!</f>
        <v>#REF!</v>
      </c>
      <c r="I235" s="1" t="e">
        <f>#REF!</f>
        <v>#REF!</v>
      </c>
      <c r="J235" t="e">
        <f t="shared" si="10"/>
        <v>#REF!</v>
      </c>
    </row>
    <row r="236" spans="1:10">
      <c r="A236" s="1" t="e">
        <f t="shared" si="9"/>
        <v>#REF!</v>
      </c>
      <c r="B236" s="1" t="e">
        <f>#REF!</f>
        <v>#REF!</v>
      </c>
      <c r="C236" s="1" t="e">
        <f>#REF!</f>
        <v>#REF!</v>
      </c>
      <c r="D236" s="1" t="e">
        <f>#REF!</f>
        <v>#REF!</v>
      </c>
      <c r="E236" s="1" t="e">
        <f>#REF!</f>
        <v>#REF!</v>
      </c>
      <c r="F236" s="1" t="e">
        <f>#REF!</f>
        <v>#REF!</v>
      </c>
      <c r="G236" s="1" t="e">
        <f>#REF!</f>
        <v>#REF!</v>
      </c>
      <c r="H236" s="1" t="e">
        <f>#REF!</f>
        <v>#REF!</v>
      </c>
      <c r="I236" s="1" t="e">
        <f>#REF!</f>
        <v>#REF!</v>
      </c>
      <c r="J236" t="e">
        <f t="shared" si="10"/>
        <v>#REF!</v>
      </c>
    </row>
    <row r="237" spans="1:10">
      <c r="A237" s="1" t="e">
        <f t="shared" si="9"/>
        <v>#REF!</v>
      </c>
      <c r="B237" s="1" t="e">
        <f>#REF!</f>
        <v>#REF!</v>
      </c>
      <c r="C237" s="1" t="e">
        <f>#REF!</f>
        <v>#REF!</v>
      </c>
      <c r="D237" s="1" t="e">
        <f>#REF!</f>
        <v>#REF!</v>
      </c>
      <c r="E237" s="1" t="e">
        <f>#REF!</f>
        <v>#REF!</v>
      </c>
      <c r="F237" s="1" t="e">
        <f>#REF!</f>
        <v>#REF!</v>
      </c>
      <c r="G237" s="1" t="e">
        <f>#REF!</f>
        <v>#REF!</v>
      </c>
      <c r="H237" s="1" t="e">
        <f>#REF!</f>
        <v>#REF!</v>
      </c>
      <c r="I237" s="1" t="e">
        <f>#REF!</f>
        <v>#REF!</v>
      </c>
      <c r="J237" t="e">
        <f t="shared" si="10"/>
        <v>#REF!</v>
      </c>
    </row>
    <row r="238" spans="1:10">
      <c r="A238" s="1" t="e">
        <f t="shared" si="9"/>
        <v>#REF!</v>
      </c>
      <c r="B238" s="1" t="e">
        <f>#REF!</f>
        <v>#REF!</v>
      </c>
      <c r="C238" s="1" t="e">
        <f>#REF!</f>
        <v>#REF!</v>
      </c>
      <c r="D238" s="1" t="e">
        <f>#REF!</f>
        <v>#REF!</v>
      </c>
      <c r="E238" s="1" t="e">
        <f>#REF!</f>
        <v>#REF!</v>
      </c>
      <c r="F238" s="1" t="e">
        <f>#REF!</f>
        <v>#REF!</v>
      </c>
      <c r="G238" s="1" t="e">
        <f>#REF!</f>
        <v>#REF!</v>
      </c>
      <c r="H238" s="1" t="e">
        <f>#REF!</f>
        <v>#REF!</v>
      </c>
      <c r="I238" s="1" t="e">
        <f>#REF!</f>
        <v>#REF!</v>
      </c>
      <c r="J238" t="e">
        <f t="shared" si="10"/>
        <v>#REF!</v>
      </c>
    </row>
    <row r="239" spans="1:10">
      <c r="A239" s="1" t="e">
        <f t="shared" si="9"/>
        <v>#REF!</v>
      </c>
      <c r="B239" s="1" t="e">
        <f>#REF!</f>
        <v>#REF!</v>
      </c>
      <c r="C239" s="1" t="e">
        <f>#REF!</f>
        <v>#REF!</v>
      </c>
      <c r="D239" s="1" t="e">
        <f>#REF!</f>
        <v>#REF!</v>
      </c>
      <c r="E239" s="1" t="e">
        <f>#REF!</f>
        <v>#REF!</v>
      </c>
      <c r="F239" s="1" t="e">
        <f>#REF!</f>
        <v>#REF!</v>
      </c>
      <c r="G239" s="1" t="e">
        <f>#REF!</f>
        <v>#REF!</v>
      </c>
      <c r="H239" s="1" t="e">
        <f>#REF!</f>
        <v>#REF!</v>
      </c>
      <c r="I239" s="1" t="e">
        <f>#REF!</f>
        <v>#REF!</v>
      </c>
      <c r="J239" t="e">
        <f t="shared" si="10"/>
        <v>#REF!</v>
      </c>
    </row>
    <row r="240" spans="1:10">
      <c r="A240" s="1" t="e">
        <f t="shared" si="9"/>
        <v>#REF!</v>
      </c>
      <c r="B240" s="1" t="e">
        <f>#REF!</f>
        <v>#REF!</v>
      </c>
      <c r="C240" s="1" t="e">
        <f>#REF!</f>
        <v>#REF!</v>
      </c>
      <c r="D240" s="1" t="e">
        <f>#REF!</f>
        <v>#REF!</v>
      </c>
      <c r="E240" s="1" t="e">
        <f>#REF!</f>
        <v>#REF!</v>
      </c>
      <c r="F240" s="1" t="e">
        <f>#REF!</f>
        <v>#REF!</v>
      </c>
      <c r="G240" s="1" t="e">
        <f>#REF!</f>
        <v>#REF!</v>
      </c>
      <c r="H240" s="1" t="e">
        <f>#REF!</f>
        <v>#REF!</v>
      </c>
      <c r="I240" s="1" t="e">
        <f>#REF!</f>
        <v>#REF!</v>
      </c>
      <c r="J240" t="e">
        <f t="shared" si="10"/>
        <v>#REF!</v>
      </c>
    </row>
    <row r="241" spans="1:10">
      <c r="A241" s="1" t="e">
        <f t="shared" si="9"/>
        <v>#REF!</v>
      </c>
      <c r="B241" s="1" t="e">
        <f>#REF!</f>
        <v>#REF!</v>
      </c>
      <c r="C241" s="1" t="e">
        <f>#REF!</f>
        <v>#REF!</v>
      </c>
      <c r="D241" s="1" t="e">
        <f>#REF!</f>
        <v>#REF!</v>
      </c>
      <c r="E241" s="1" t="e">
        <f>#REF!</f>
        <v>#REF!</v>
      </c>
      <c r="F241" s="1" t="e">
        <f>#REF!</f>
        <v>#REF!</v>
      </c>
      <c r="G241" s="1" t="e">
        <f>#REF!</f>
        <v>#REF!</v>
      </c>
      <c r="H241" s="1" t="e">
        <f>#REF!</f>
        <v>#REF!</v>
      </c>
      <c r="I241" s="1" t="e">
        <f>#REF!</f>
        <v>#REF!</v>
      </c>
      <c r="J241" t="e">
        <f t="shared" si="10"/>
        <v>#REF!</v>
      </c>
    </row>
    <row r="242" spans="1:10">
      <c r="A242" s="1" t="e">
        <f t="shared" si="9"/>
        <v>#REF!</v>
      </c>
      <c r="B242" s="1" t="e">
        <f>#REF!</f>
        <v>#REF!</v>
      </c>
      <c r="C242" s="1" t="e">
        <f>#REF!</f>
        <v>#REF!</v>
      </c>
      <c r="D242" s="1" t="e">
        <f>#REF!</f>
        <v>#REF!</v>
      </c>
      <c r="E242" s="1" t="e">
        <f>#REF!</f>
        <v>#REF!</v>
      </c>
      <c r="F242" s="1" t="e">
        <f>#REF!</f>
        <v>#REF!</v>
      </c>
      <c r="G242" s="1" t="e">
        <f>#REF!</f>
        <v>#REF!</v>
      </c>
      <c r="H242" s="1" t="e">
        <f>#REF!</f>
        <v>#REF!</v>
      </c>
      <c r="I242" s="1" t="e">
        <f>#REF!</f>
        <v>#REF!</v>
      </c>
      <c r="J242" t="e">
        <f t="shared" si="10"/>
        <v>#REF!</v>
      </c>
    </row>
    <row r="243" spans="1:10">
      <c r="A243" s="1" t="e">
        <f t="shared" si="9"/>
        <v>#REF!</v>
      </c>
      <c r="B243" s="1" t="e">
        <f>#REF!</f>
        <v>#REF!</v>
      </c>
      <c r="C243" s="1" t="e">
        <f>#REF!</f>
        <v>#REF!</v>
      </c>
      <c r="D243" s="1" t="e">
        <f>#REF!</f>
        <v>#REF!</v>
      </c>
      <c r="E243" s="1" t="e">
        <f>#REF!</f>
        <v>#REF!</v>
      </c>
      <c r="F243" s="1" t="e">
        <f>#REF!</f>
        <v>#REF!</v>
      </c>
      <c r="G243" s="1" t="e">
        <f>#REF!</f>
        <v>#REF!</v>
      </c>
      <c r="H243" s="1" t="e">
        <f>#REF!</f>
        <v>#REF!</v>
      </c>
      <c r="I243" s="1" t="e">
        <f>#REF!</f>
        <v>#REF!</v>
      </c>
      <c r="J243" t="e">
        <f t="shared" si="10"/>
        <v>#REF!</v>
      </c>
    </row>
    <row r="244" spans="1:10">
      <c r="A244" s="1" t="e">
        <f t="shared" si="9"/>
        <v>#REF!</v>
      </c>
      <c r="B244" s="1" t="e">
        <f>#REF!</f>
        <v>#REF!</v>
      </c>
      <c r="C244" s="1" t="e">
        <f>#REF!</f>
        <v>#REF!</v>
      </c>
      <c r="D244" s="1" t="e">
        <f>#REF!</f>
        <v>#REF!</v>
      </c>
      <c r="E244" s="1" t="e">
        <f>#REF!</f>
        <v>#REF!</v>
      </c>
      <c r="F244" s="1" t="e">
        <f>#REF!</f>
        <v>#REF!</v>
      </c>
      <c r="G244" s="1" t="e">
        <f>#REF!</f>
        <v>#REF!</v>
      </c>
      <c r="H244" s="1" t="e">
        <f>#REF!</f>
        <v>#REF!</v>
      </c>
      <c r="I244" s="1" t="e">
        <f>#REF!</f>
        <v>#REF!</v>
      </c>
      <c r="J244" t="e">
        <f t="shared" si="10"/>
        <v>#REF!</v>
      </c>
    </row>
    <row r="245" spans="1:10">
      <c r="A245" s="1" t="e">
        <f t="shared" si="9"/>
        <v>#REF!</v>
      </c>
      <c r="B245" s="1" t="e">
        <f>#REF!</f>
        <v>#REF!</v>
      </c>
      <c r="C245" s="1" t="e">
        <f>#REF!</f>
        <v>#REF!</v>
      </c>
      <c r="D245" s="1" t="e">
        <f>#REF!</f>
        <v>#REF!</v>
      </c>
      <c r="E245" s="1" t="e">
        <f>#REF!</f>
        <v>#REF!</v>
      </c>
      <c r="F245" s="1" t="e">
        <f>#REF!</f>
        <v>#REF!</v>
      </c>
      <c r="G245" s="1" t="e">
        <f>#REF!</f>
        <v>#REF!</v>
      </c>
      <c r="H245" s="1" t="e">
        <f>#REF!</f>
        <v>#REF!</v>
      </c>
      <c r="I245" s="1" t="e">
        <f>#REF!</f>
        <v>#REF!</v>
      </c>
      <c r="J245" t="e">
        <f t="shared" si="10"/>
        <v>#REF!</v>
      </c>
    </row>
    <row r="246" spans="1:10">
      <c r="A246" s="1" t="e">
        <f t="shared" si="9"/>
        <v>#REF!</v>
      </c>
      <c r="B246" s="1" t="e">
        <f>#REF!</f>
        <v>#REF!</v>
      </c>
      <c r="C246" s="1" t="e">
        <f>#REF!</f>
        <v>#REF!</v>
      </c>
      <c r="D246" s="1" t="e">
        <f>#REF!</f>
        <v>#REF!</v>
      </c>
      <c r="E246" s="1" t="e">
        <f>#REF!</f>
        <v>#REF!</v>
      </c>
      <c r="F246" s="1" t="e">
        <f>#REF!</f>
        <v>#REF!</v>
      </c>
      <c r="G246" s="1" t="e">
        <f>#REF!</f>
        <v>#REF!</v>
      </c>
      <c r="H246" s="1" t="e">
        <f>#REF!</f>
        <v>#REF!</v>
      </c>
      <c r="I246" s="1" t="e">
        <f>#REF!</f>
        <v>#REF!</v>
      </c>
      <c r="J246" t="e">
        <f t="shared" si="10"/>
        <v>#REF!</v>
      </c>
    </row>
    <row r="247" spans="1:10">
      <c r="A247" s="1" t="e">
        <f t="shared" si="9"/>
        <v>#REF!</v>
      </c>
      <c r="B247" s="1" t="e">
        <f>#REF!</f>
        <v>#REF!</v>
      </c>
      <c r="C247" s="1" t="e">
        <f>#REF!</f>
        <v>#REF!</v>
      </c>
      <c r="D247" s="1" t="e">
        <f>#REF!</f>
        <v>#REF!</v>
      </c>
      <c r="E247" s="1" t="e">
        <f>#REF!</f>
        <v>#REF!</v>
      </c>
      <c r="F247" s="1" t="e">
        <f>#REF!</f>
        <v>#REF!</v>
      </c>
      <c r="G247" s="1" t="e">
        <f>#REF!</f>
        <v>#REF!</v>
      </c>
      <c r="H247" s="1" t="e">
        <f>#REF!</f>
        <v>#REF!</v>
      </c>
      <c r="I247" s="1" t="e">
        <f>#REF!</f>
        <v>#REF!</v>
      </c>
      <c r="J247" t="e">
        <f t="shared" si="10"/>
        <v>#REF!</v>
      </c>
    </row>
    <row r="248" spans="1:10">
      <c r="A248" s="1" t="e">
        <f t="shared" si="9"/>
        <v>#REF!</v>
      </c>
      <c r="B248" s="1" t="e">
        <f>#REF!</f>
        <v>#REF!</v>
      </c>
      <c r="C248" s="1" t="e">
        <f>#REF!</f>
        <v>#REF!</v>
      </c>
      <c r="D248" s="1" t="e">
        <f>#REF!</f>
        <v>#REF!</v>
      </c>
      <c r="E248" s="1" t="e">
        <f>#REF!</f>
        <v>#REF!</v>
      </c>
      <c r="F248" s="1" t="e">
        <f>#REF!</f>
        <v>#REF!</v>
      </c>
      <c r="G248" s="1" t="e">
        <f>#REF!</f>
        <v>#REF!</v>
      </c>
      <c r="H248" s="1" t="e">
        <f>#REF!</f>
        <v>#REF!</v>
      </c>
      <c r="I248" s="1" t="e">
        <f>#REF!</f>
        <v>#REF!</v>
      </c>
      <c r="J248" t="e">
        <f t="shared" si="10"/>
        <v>#REF!</v>
      </c>
    </row>
    <row r="249" spans="1:10">
      <c r="A249" s="1" t="e">
        <f t="shared" si="9"/>
        <v>#REF!</v>
      </c>
      <c r="B249" s="1" t="e">
        <f>#REF!</f>
        <v>#REF!</v>
      </c>
      <c r="C249" s="1" t="e">
        <f>#REF!</f>
        <v>#REF!</v>
      </c>
      <c r="D249" s="1" t="e">
        <f>#REF!</f>
        <v>#REF!</v>
      </c>
      <c r="E249" s="1" t="e">
        <f>#REF!</f>
        <v>#REF!</v>
      </c>
      <c r="F249" s="1" t="e">
        <f>#REF!</f>
        <v>#REF!</v>
      </c>
      <c r="G249" s="1" t="e">
        <f>#REF!</f>
        <v>#REF!</v>
      </c>
      <c r="H249" s="1" t="e">
        <f>#REF!</f>
        <v>#REF!</v>
      </c>
      <c r="I249" s="1" t="e">
        <f>#REF!</f>
        <v>#REF!</v>
      </c>
      <c r="J249" t="e">
        <f t="shared" si="10"/>
        <v>#REF!</v>
      </c>
    </row>
    <row r="250" spans="1:10">
      <c r="A250" s="1" t="e">
        <f t="shared" si="9"/>
        <v>#REF!</v>
      </c>
      <c r="B250" s="1" t="e">
        <f>#REF!</f>
        <v>#REF!</v>
      </c>
      <c r="C250" s="1" t="e">
        <f>#REF!</f>
        <v>#REF!</v>
      </c>
      <c r="D250" s="1" t="e">
        <f>#REF!</f>
        <v>#REF!</v>
      </c>
      <c r="E250" s="1" t="e">
        <f>#REF!</f>
        <v>#REF!</v>
      </c>
      <c r="F250" s="1" t="e">
        <f>#REF!</f>
        <v>#REF!</v>
      </c>
      <c r="G250" s="1" t="e">
        <f>#REF!</f>
        <v>#REF!</v>
      </c>
      <c r="H250" s="1" t="e">
        <f>#REF!</f>
        <v>#REF!</v>
      </c>
      <c r="I250" s="1" t="e">
        <f>#REF!</f>
        <v>#REF!</v>
      </c>
      <c r="J250" t="e">
        <f t="shared" si="10"/>
        <v>#REF!</v>
      </c>
    </row>
    <row r="251" spans="1:10">
      <c r="A251" s="1" t="e">
        <f t="shared" si="9"/>
        <v>#REF!</v>
      </c>
      <c r="B251" s="1" t="e">
        <f>#REF!</f>
        <v>#REF!</v>
      </c>
      <c r="C251" s="1" t="e">
        <f>#REF!</f>
        <v>#REF!</v>
      </c>
      <c r="D251" s="1" t="e">
        <f>#REF!</f>
        <v>#REF!</v>
      </c>
      <c r="E251" s="1" t="e">
        <f>#REF!</f>
        <v>#REF!</v>
      </c>
      <c r="F251" s="1" t="e">
        <f>#REF!</f>
        <v>#REF!</v>
      </c>
      <c r="G251" s="1" t="e">
        <f>#REF!</f>
        <v>#REF!</v>
      </c>
      <c r="H251" s="1" t="e">
        <f>#REF!</f>
        <v>#REF!</v>
      </c>
      <c r="I251" s="1" t="e">
        <f>#REF!</f>
        <v>#REF!</v>
      </c>
      <c r="J251" t="e">
        <f t="shared" si="10"/>
        <v>#REF!</v>
      </c>
    </row>
    <row r="252" spans="1:10">
      <c r="A252" s="1" t="e">
        <f t="shared" si="9"/>
        <v>#REF!</v>
      </c>
      <c r="B252" s="1" t="e">
        <f>#REF!</f>
        <v>#REF!</v>
      </c>
      <c r="C252" s="1" t="e">
        <f>#REF!</f>
        <v>#REF!</v>
      </c>
      <c r="D252" s="1" t="e">
        <f>#REF!</f>
        <v>#REF!</v>
      </c>
      <c r="E252" s="1" t="e">
        <f>#REF!</f>
        <v>#REF!</v>
      </c>
      <c r="F252" s="1" t="e">
        <f>#REF!</f>
        <v>#REF!</v>
      </c>
      <c r="G252" s="1" t="e">
        <f>#REF!</f>
        <v>#REF!</v>
      </c>
      <c r="H252" s="1" t="e">
        <f>#REF!</f>
        <v>#REF!</v>
      </c>
      <c r="I252" s="1" t="e">
        <f>#REF!</f>
        <v>#REF!</v>
      </c>
      <c r="J252" t="e">
        <f t="shared" si="10"/>
        <v>#REF!</v>
      </c>
    </row>
    <row r="253" spans="1:10">
      <c r="A253" s="1" t="e">
        <f t="shared" si="9"/>
        <v>#REF!</v>
      </c>
      <c r="B253" s="1" t="e">
        <f>#REF!</f>
        <v>#REF!</v>
      </c>
      <c r="C253" s="1" t="e">
        <f>#REF!</f>
        <v>#REF!</v>
      </c>
      <c r="D253" s="1" t="e">
        <f>#REF!</f>
        <v>#REF!</v>
      </c>
      <c r="E253" s="1" t="e">
        <f>#REF!</f>
        <v>#REF!</v>
      </c>
      <c r="F253" s="1" t="e">
        <f>#REF!</f>
        <v>#REF!</v>
      </c>
      <c r="G253" s="1" t="e">
        <f>#REF!</f>
        <v>#REF!</v>
      </c>
      <c r="H253" s="1" t="e">
        <f>#REF!</f>
        <v>#REF!</v>
      </c>
      <c r="I253" s="1" t="e">
        <f>#REF!</f>
        <v>#REF!</v>
      </c>
      <c r="J253" t="e">
        <f t="shared" si="10"/>
        <v>#REF!</v>
      </c>
    </row>
    <row r="254" spans="1:10">
      <c r="A254" s="1" t="e">
        <f t="shared" si="9"/>
        <v>#REF!</v>
      </c>
      <c r="B254" s="1" t="e">
        <f>#REF!</f>
        <v>#REF!</v>
      </c>
      <c r="C254" s="1" t="e">
        <f>#REF!</f>
        <v>#REF!</v>
      </c>
      <c r="D254" s="1" t="e">
        <f>#REF!</f>
        <v>#REF!</v>
      </c>
      <c r="E254" s="1" t="e">
        <f>#REF!</f>
        <v>#REF!</v>
      </c>
      <c r="F254" s="1" t="e">
        <f>#REF!</f>
        <v>#REF!</v>
      </c>
      <c r="G254" s="1" t="e">
        <f>#REF!</f>
        <v>#REF!</v>
      </c>
      <c r="H254" s="1" t="e">
        <f>#REF!</f>
        <v>#REF!</v>
      </c>
      <c r="I254" s="1" t="e">
        <f>#REF!</f>
        <v>#REF!</v>
      </c>
      <c r="J254" t="e">
        <f t="shared" si="10"/>
        <v>#REF!</v>
      </c>
    </row>
    <row r="255" spans="1:10">
      <c r="A255" s="1" t="e">
        <f t="shared" si="9"/>
        <v>#REF!</v>
      </c>
      <c r="B255" s="1" t="e">
        <f>#REF!</f>
        <v>#REF!</v>
      </c>
      <c r="C255" s="1" t="e">
        <f>#REF!</f>
        <v>#REF!</v>
      </c>
      <c r="D255" s="1" t="e">
        <f>#REF!</f>
        <v>#REF!</v>
      </c>
      <c r="E255" s="1" t="e">
        <f>#REF!</f>
        <v>#REF!</v>
      </c>
      <c r="F255" s="1" t="e">
        <f>#REF!</f>
        <v>#REF!</v>
      </c>
      <c r="G255" s="1" t="e">
        <f>#REF!</f>
        <v>#REF!</v>
      </c>
      <c r="H255" s="1" t="e">
        <f>#REF!</f>
        <v>#REF!</v>
      </c>
      <c r="I255" s="1" t="e">
        <f>#REF!</f>
        <v>#REF!</v>
      </c>
      <c r="J255" t="e">
        <f t="shared" si="10"/>
        <v>#REF!</v>
      </c>
    </row>
    <row r="256" spans="1:10">
      <c r="A256" s="1" t="e">
        <f t="shared" si="9"/>
        <v>#REF!</v>
      </c>
      <c r="B256" s="1" t="e">
        <f>#REF!</f>
        <v>#REF!</v>
      </c>
      <c r="C256" s="1" t="e">
        <f>#REF!</f>
        <v>#REF!</v>
      </c>
      <c r="D256" s="1" t="e">
        <f>#REF!</f>
        <v>#REF!</v>
      </c>
      <c r="E256" s="1" t="e">
        <f>#REF!</f>
        <v>#REF!</v>
      </c>
      <c r="F256" s="1" t="e">
        <f>#REF!</f>
        <v>#REF!</v>
      </c>
      <c r="G256" s="1" t="e">
        <f>#REF!</f>
        <v>#REF!</v>
      </c>
      <c r="H256" s="1" t="e">
        <f>#REF!</f>
        <v>#REF!</v>
      </c>
      <c r="I256" s="1" t="e">
        <f>#REF!</f>
        <v>#REF!</v>
      </c>
      <c r="J256" t="e">
        <f t="shared" si="10"/>
        <v>#REF!</v>
      </c>
    </row>
    <row r="257" spans="1:10">
      <c r="A257" s="1" t="e">
        <f t="shared" si="9"/>
        <v>#REF!</v>
      </c>
      <c r="B257" s="1" t="e">
        <f>#REF!</f>
        <v>#REF!</v>
      </c>
      <c r="C257" s="1" t="e">
        <f>#REF!</f>
        <v>#REF!</v>
      </c>
      <c r="D257" s="1" t="e">
        <f>#REF!</f>
        <v>#REF!</v>
      </c>
      <c r="E257" s="1" t="e">
        <f>#REF!</f>
        <v>#REF!</v>
      </c>
      <c r="F257" s="1" t="e">
        <f>#REF!</f>
        <v>#REF!</v>
      </c>
      <c r="G257" s="1" t="e">
        <f>#REF!</f>
        <v>#REF!</v>
      </c>
      <c r="H257" s="1" t="e">
        <f>#REF!</f>
        <v>#REF!</v>
      </c>
      <c r="I257" s="1" t="e">
        <f>#REF!</f>
        <v>#REF!</v>
      </c>
      <c r="J257" t="e">
        <f t="shared" si="10"/>
        <v>#REF!</v>
      </c>
    </row>
    <row r="258" spans="1:10">
      <c r="A258" s="1" t="e">
        <f t="shared" si="9"/>
        <v>#REF!</v>
      </c>
      <c r="B258" s="1" t="e">
        <f>#REF!</f>
        <v>#REF!</v>
      </c>
      <c r="C258" s="1" t="e">
        <f>#REF!</f>
        <v>#REF!</v>
      </c>
      <c r="D258" s="1" t="e">
        <f>#REF!</f>
        <v>#REF!</v>
      </c>
      <c r="E258" s="1" t="e">
        <f>#REF!</f>
        <v>#REF!</v>
      </c>
      <c r="F258" s="1" t="e">
        <f>#REF!</f>
        <v>#REF!</v>
      </c>
      <c r="G258" s="1" t="e">
        <f>#REF!</f>
        <v>#REF!</v>
      </c>
      <c r="H258" s="1" t="e">
        <f>#REF!</f>
        <v>#REF!</v>
      </c>
      <c r="I258" s="1" t="e">
        <f>#REF!</f>
        <v>#REF!</v>
      </c>
      <c r="J258" t="e">
        <f t="shared" si="10"/>
        <v>#REF!</v>
      </c>
    </row>
    <row r="259" spans="1:10">
      <c r="A259" s="1" t="e">
        <f t="shared" si="9"/>
        <v>#REF!</v>
      </c>
      <c r="B259" s="1" t="e">
        <f>#REF!</f>
        <v>#REF!</v>
      </c>
      <c r="C259" s="1" t="e">
        <f>#REF!</f>
        <v>#REF!</v>
      </c>
      <c r="D259" s="1" t="e">
        <f>#REF!</f>
        <v>#REF!</v>
      </c>
      <c r="E259" s="1" t="e">
        <f>#REF!</f>
        <v>#REF!</v>
      </c>
      <c r="F259" s="1" t="e">
        <f>#REF!</f>
        <v>#REF!</v>
      </c>
      <c r="G259" s="1" t="e">
        <f>#REF!</f>
        <v>#REF!</v>
      </c>
      <c r="H259" s="1" t="e">
        <f>#REF!</f>
        <v>#REF!</v>
      </c>
      <c r="I259" s="1" t="e">
        <f>#REF!</f>
        <v>#REF!</v>
      </c>
      <c r="J259" t="e">
        <f t="shared" si="10"/>
        <v>#REF!</v>
      </c>
    </row>
    <row r="260" spans="1:10">
      <c r="A260" s="1" t="e">
        <f t="shared" si="9"/>
        <v>#REF!</v>
      </c>
      <c r="B260" s="1" t="e">
        <f>#REF!</f>
        <v>#REF!</v>
      </c>
      <c r="C260" s="1" t="e">
        <f>#REF!</f>
        <v>#REF!</v>
      </c>
      <c r="D260" s="1" t="e">
        <f>#REF!</f>
        <v>#REF!</v>
      </c>
      <c r="E260" s="1" t="e">
        <f>#REF!</f>
        <v>#REF!</v>
      </c>
      <c r="F260" s="1" t="e">
        <f>#REF!</f>
        <v>#REF!</v>
      </c>
      <c r="G260" s="1" t="e">
        <f>#REF!</f>
        <v>#REF!</v>
      </c>
      <c r="H260" s="1" t="e">
        <f>#REF!</f>
        <v>#REF!</v>
      </c>
      <c r="I260" s="1" t="e">
        <f>#REF!</f>
        <v>#REF!</v>
      </c>
      <c r="J260" t="e">
        <f t="shared" si="10"/>
        <v>#REF!</v>
      </c>
    </row>
    <row r="261" spans="1:10">
      <c r="A261" s="1" t="e">
        <f t="shared" si="9"/>
        <v>#REF!</v>
      </c>
      <c r="B261" s="1" t="e">
        <f>#REF!</f>
        <v>#REF!</v>
      </c>
      <c r="C261" s="1" t="e">
        <f>#REF!</f>
        <v>#REF!</v>
      </c>
      <c r="D261" s="1" t="e">
        <f>#REF!</f>
        <v>#REF!</v>
      </c>
      <c r="E261" s="1" t="e">
        <f>#REF!</f>
        <v>#REF!</v>
      </c>
      <c r="F261" s="1" t="e">
        <f>#REF!</f>
        <v>#REF!</v>
      </c>
      <c r="G261" s="1" t="e">
        <f>#REF!</f>
        <v>#REF!</v>
      </c>
      <c r="H261" s="1" t="e">
        <f>#REF!</f>
        <v>#REF!</v>
      </c>
      <c r="I261" s="1" t="e">
        <f>#REF!</f>
        <v>#REF!</v>
      </c>
      <c r="J261" t="e">
        <f t="shared" si="10"/>
        <v>#REF!</v>
      </c>
    </row>
    <row r="262" spans="1:10">
      <c r="A262" s="1" t="e">
        <f t="shared" si="9"/>
        <v>#REF!</v>
      </c>
      <c r="B262" s="1" t="e">
        <f>#REF!</f>
        <v>#REF!</v>
      </c>
      <c r="C262" s="1" t="e">
        <f>#REF!</f>
        <v>#REF!</v>
      </c>
      <c r="D262" s="1" t="e">
        <f>#REF!</f>
        <v>#REF!</v>
      </c>
      <c r="E262" s="1" t="e">
        <f>#REF!</f>
        <v>#REF!</v>
      </c>
      <c r="F262" s="1" t="e">
        <f>#REF!</f>
        <v>#REF!</v>
      </c>
      <c r="G262" s="1" t="e">
        <f>#REF!</f>
        <v>#REF!</v>
      </c>
      <c r="H262" s="1" t="e">
        <f>#REF!</f>
        <v>#REF!</v>
      </c>
      <c r="I262" s="1" t="e">
        <f>#REF!</f>
        <v>#REF!</v>
      </c>
      <c r="J262" t="e">
        <f t="shared" si="10"/>
        <v>#REF!</v>
      </c>
    </row>
    <row r="263" spans="1:10">
      <c r="A263" s="1" t="e">
        <f t="shared" si="9"/>
        <v>#REF!</v>
      </c>
      <c r="B263" s="1" t="e">
        <f>#REF!</f>
        <v>#REF!</v>
      </c>
      <c r="C263" s="1" t="e">
        <f>#REF!</f>
        <v>#REF!</v>
      </c>
      <c r="D263" s="1" t="e">
        <f>#REF!</f>
        <v>#REF!</v>
      </c>
      <c r="E263" s="1" t="e">
        <f>#REF!</f>
        <v>#REF!</v>
      </c>
      <c r="F263" s="1" t="e">
        <f>#REF!</f>
        <v>#REF!</v>
      </c>
      <c r="G263" s="1" t="e">
        <f>#REF!</f>
        <v>#REF!</v>
      </c>
      <c r="H263" s="1" t="e">
        <f>#REF!</f>
        <v>#REF!</v>
      </c>
      <c r="I263" s="1" t="e">
        <f>#REF!</f>
        <v>#REF!</v>
      </c>
      <c r="J263" t="e">
        <f t="shared" si="10"/>
        <v>#REF!</v>
      </c>
    </row>
    <row r="264" spans="1:10">
      <c r="A264" s="1" t="e">
        <f t="shared" si="9"/>
        <v>#REF!</v>
      </c>
      <c r="B264" s="1" t="e">
        <f>#REF!</f>
        <v>#REF!</v>
      </c>
      <c r="C264" s="1" t="e">
        <f>#REF!</f>
        <v>#REF!</v>
      </c>
      <c r="D264" s="1" t="e">
        <f>#REF!</f>
        <v>#REF!</v>
      </c>
      <c r="E264" s="1" t="e">
        <f>#REF!</f>
        <v>#REF!</v>
      </c>
      <c r="F264" s="1" t="e">
        <f>#REF!</f>
        <v>#REF!</v>
      </c>
      <c r="G264" s="1" t="e">
        <f>#REF!</f>
        <v>#REF!</v>
      </c>
      <c r="H264" s="1" t="e">
        <f>#REF!</f>
        <v>#REF!</v>
      </c>
      <c r="I264" s="1" t="e">
        <f>#REF!</f>
        <v>#REF!</v>
      </c>
      <c r="J264" t="e">
        <f t="shared" si="10"/>
        <v>#REF!</v>
      </c>
    </row>
    <row r="265" spans="1:10">
      <c r="A265" s="1" t="e">
        <f t="shared" si="9"/>
        <v>#REF!</v>
      </c>
      <c r="B265" s="1" t="e">
        <f>#REF!</f>
        <v>#REF!</v>
      </c>
      <c r="C265" s="1" t="e">
        <f>#REF!</f>
        <v>#REF!</v>
      </c>
      <c r="D265" s="1" t="e">
        <f>#REF!</f>
        <v>#REF!</v>
      </c>
      <c r="E265" s="1" t="e">
        <f>#REF!</f>
        <v>#REF!</v>
      </c>
      <c r="F265" s="1" t="e">
        <f>#REF!</f>
        <v>#REF!</v>
      </c>
      <c r="G265" s="1" t="e">
        <f>#REF!</f>
        <v>#REF!</v>
      </c>
      <c r="H265" s="1" t="e">
        <f>#REF!</f>
        <v>#REF!</v>
      </c>
      <c r="I265" s="1" t="e">
        <f>#REF!</f>
        <v>#REF!</v>
      </c>
      <c r="J265" t="e">
        <f t="shared" si="10"/>
        <v>#REF!</v>
      </c>
    </row>
    <row r="266" spans="1:10">
      <c r="A266" s="1" t="e">
        <f t="shared" si="9"/>
        <v>#REF!</v>
      </c>
      <c r="B266" s="1" t="e">
        <f>#REF!</f>
        <v>#REF!</v>
      </c>
      <c r="C266" s="1" t="e">
        <f>#REF!</f>
        <v>#REF!</v>
      </c>
      <c r="D266" s="1" t="e">
        <f>#REF!</f>
        <v>#REF!</v>
      </c>
      <c r="E266" s="1" t="e">
        <f>#REF!</f>
        <v>#REF!</v>
      </c>
      <c r="F266" s="1" t="e">
        <f>#REF!</f>
        <v>#REF!</v>
      </c>
      <c r="G266" s="1" t="e">
        <f>#REF!</f>
        <v>#REF!</v>
      </c>
      <c r="H266" s="1" t="e">
        <f>#REF!</f>
        <v>#REF!</v>
      </c>
      <c r="I266" s="1" t="e">
        <f>#REF!</f>
        <v>#REF!</v>
      </c>
      <c r="J266" t="e">
        <f t="shared" si="10"/>
        <v>#REF!</v>
      </c>
    </row>
    <row r="267" spans="1:10">
      <c r="A267" s="1" t="e">
        <f t="shared" si="9"/>
        <v>#REF!</v>
      </c>
      <c r="B267" s="1" t="e">
        <f>#REF!</f>
        <v>#REF!</v>
      </c>
      <c r="C267" s="1" t="e">
        <f>#REF!</f>
        <v>#REF!</v>
      </c>
      <c r="D267" s="1" t="e">
        <f>#REF!</f>
        <v>#REF!</v>
      </c>
      <c r="E267" s="1" t="e">
        <f>#REF!</f>
        <v>#REF!</v>
      </c>
      <c r="F267" s="1" t="e">
        <f>#REF!</f>
        <v>#REF!</v>
      </c>
      <c r="G267" s="1" t="e">
        <f>#REF!</f>
        <v>#REF!</v>
      </c>
      <c r="H267" s="1" t="e">
        <f>#REF!</f>
        <v>#REF!</v>
      </c>
      <c r="I267" s="1" t="e">
        <f>#REF!</f>
        <v>#REF!</v>
      </c>
      <c r="J267" t="e">
        <f t="shared" si="10"/>
        <v>#REF!</v>
      </c>
    </row>
    <row r="268" spans="1:10">
      <c r="A268" s="1" t="e">
        <f t="shared" si="9"/>
        <v>#REF!</v>
      </c>
      <c r="B268" s="1" t="e">
        <f>#REF!</f>
        <v>#REF!</v>
      </c>
      <c r="C268" s="1" t="e">
        <f>#REF!</f>
        <v>#REF!</v>
      </c>
      <c r="D268" s="1" t="e">
        <f>#REF!</f>
        <v>#REF!</v>
      </c>
      <c r="E268" s="1" t="e">
        <f>#REF!</f>
        <v>#REF!</v>
      </c>
      <c r="F268" s="1" t="e">
        <f>#REF!</f>
        <v>#REF!</v>
      </c>
      <c r="G268" s="1" t="e">
        <f>#REF!</f>
        <v>#REF!</v>
      </c>
      <c r="H268" s="1" t="e">
        <f>#REF!</f>
        <v>#REF!</v>
      </c>
      <c r="I268" s="1" t="e">
        <f>#REF!</f>
        <v>#REF!</v>
      </c>
      <c r="J268" t="e">
        <f t="shared" si="10"/>
        <v>#REF!</v>
      </c>
    </row>
    <row r="269" spans="1:10">
      <c r="A269" s="1" t="e">
        <f t="shared" si="9"/>
        <v>#REF!</v>
      </c>
      <c r="B269" s="1" t="e">
        <f>#REF!</f>
        <v>#REF!</v>
      </c>
      <c r="C269" s="1" t="e">
        <f>#REF!</f>
        <v>#REF!</v>
      </c>
      <c r="D269" s="1" t="e">
        <f>#REF!</f>
        <v>#REF!</v>
      </c>
      <c r="E269" s="1" t="e">
        <f>#REF!</f>
        <v>#REF!</v>
      </c>
      <c r="F269" s="1" t="e">
        <f>#REF!</f>
        <v>#REF!</v>
      </c>
      <c r="G269" s="1" t="e">
        <f>#REF!</f>
        <v>#REF!</v>
      </c>
      <c r="H269" s="1" t="e">
        <f>#REF!</f>
        <v>#REF!</v>
      </c>
      <c r="I269" s="1" t="e">
        <f>#REF!</f>
        <v>#REF!</v>
      </c>
      <c r="J269" t="e">
        <f t="shared" si="10"/>
        <v>#REF!</v>
      </c>
    </row>
    <row r="270" spans="1:10">
      <c r="A270" s="1" t="e">
        <f>I270</f>
        <v>#REF!</v>
      </c>
      <c r="B270" s="1" t="e">
        <f>#REF!</f>
        <v>#REF!</v>
      </c>
      <c r="C270" s="1" t="e">
        <f>#REF!</f>
        <v>#REF!</v>
      </c>
      <c r="D270" s="1" t="e">
        <f>#REF!</f>
        <v>#REF!</v>
      </c>
      <c r="E270" s="1" t="e">
        <f>#REF!</f>
        <v>#REF!</v>
      </c>
      <c r="F270" s="1" t="e">
        <f>#REF!</f>
        <v>#REF!</v>
      </c>
      <c r="G270" s="1" t="e">
        <f>#REF!</f>
        <v>#REF!</v>
      </c>
      <c r="H270" s="1" t="e">
        <f>#REF!</f>
        <v>#REF!</v>
      </c>
      <c r="I270" s="1" t="e">
        <f>#REF!</f>
        <v>#REF!</v>
      </c>
      <c r="J270" t="e">
        <f>RIGHT(B270,LEN(B270)-7)</f>
        <v>#REF!</v>
      </c>
    </row>
    <row r="271" spans="1:10">
      <c r="A271" s="1" t="e">
        <f>I271</f>
        <v>#REF!</v>
      </c>
      <c r="B271" s="1" t="e">
        <f>#REF!</f>
        <v>#REF!</v>
      </c>
      <c r="C271" s="1" t="e">
        <f>#REF!</f>
        <v>#REF!</v>
      </c>
      <c r="D271" s="1" t="e">
        <f>#REF!</f>
        <v>#REF!</v>
      </c>
      <c r="E271" s="1" t="e">
        <f>#REF!</f>
        <v>#REF!</v>
      </c>
      <c r="F271" s="1" t="e">
        <f>#REF!</f>
        <v>#REF!</v>
      </c>
      <c r="G271" s="1" t="e">
        <f>#REF!</f>
        <v>#REF!</v>
      </c>
      <c r="H271" s="1" t="e">
        <f>#REF!</f>
        <v>#REF!</v>
      </c>
      <c r="I271" s="1" t="e">
        <f>#REF!</f>
        <v>#REF!</v>
      </c>
      <c r="J271" t="e">
        <f>RIGHT(B271,LEN(B271)-7)</f>
        <v>#REF!</v>
      </c>
    </row>
    <row r="272" spans="1:10">
      <c r="A272" s="1" t="e">
        <f>I272</f>
        <v>#REF!</v>
      </c>
      <c r="B272" s="1" t="e">
        <f>#REF!</f>
        <v>#REF!</v>
      </c>
      <c r="C272" s="1" t="e">
        <f>#REF!</f>
        <v>#REF!</v>
      </c>
      <c r="D272" s="1" t="e">
        <f>#REF!</f>
        <v>#REF!</v>
      </c>
      <c r="E272" s="1" t="e">
        <f>#REF!</f>
        <v>#REF!</v>
      </c>
      <c r="F272" s="1" t="e">
        <f>#REF!</f>
        <v>#REF!</v>
      </c>
      <c r="G272" s="1" t="e">
        <f>#REF!</f>
        <v>#REF!</v>
      </c>
      <c r="H272" s="1" t="e">
        <f>#REF!</f>
        <v>#REF!</v>
      </c>
      <c r="I272" s="1" t="e">
        <f>#REF!</f>
        <v>#REF!</v>
      </c>
      <c r="J272" t="e">
        <f>RIGHT(B272,LEN(B272)-7)</f>
        <v>#REF!</v>
      </c>
    </row>
    <row r="273" spans="1:10">
      <c r="A273" s="1" t="e">
        <f t="shared" ref="A273:A313" si="11">I273</f>
        <v>#REF!</v>
      </c>
      <c r="B273" s="1" t="e">
        <f>#REF!</f>
        <v>#REF!</v>
      </c>
      <c r="C273" s="1" t="e">
        <f>#REF!</f>
        <v>#REF!</v>
      </c>
      <c r="D273" s="1" t="e">
        <f>#REF!</f>
        <v>#REF!</v>
      </c>
      <c r="E273" s="1" t="e">
        <f>#REF!</f>
        <v>#REF!</v>
      </c>
      <c r="F273" s="1" t="e">
        <f>#REF!</f>
        <v>#REF!</v>
      </c>
      <c r="G273" s="1" t="e">
        <f>#REF!</f>
        <v>#REF!</v>
      </c>
      <c r="H273" s="1" t="e">
        <f>#REF!</f>
        <v>#REF!</v>
      </c>
      <c r="I273" s="1" t="e">
        <f>#REF!</f>
        <v>#REF!</v>
      </c>
      <c r="J273" t="e">
        <f t="shared" ref="J273:J313" si="12">RIGHT(B273,LEN(B273)-7)</f>
        <v>#REF!</v>
      </c>
    </row>
    <row r="274" spans="1:10">
      <c r="A274" s="1" t="e">
        <f t="shared" si="11"/>
        <v>#REF!</v>
      </c>
      <c r="B274" s="1" t="e">
        <f>#REF!</f>
        <v>#REF!</v>
      </c>
      <c r="C274" s="1" t="e">
        <f>#REF!</f>
        <v>#REF!</v>
      </c>
      <c r="D274" s="1" t="e">
        <f>#REF!</f>
        <v>#REF!</v>
      </c>
      <c r="E274" s="1" t="e">
        <f>#REF!</f>
        <v>#REF!</v>
      </c>
      <c r="F274" s="1" t="e">
        <f>#REF!</f>
        <v>#REF!</v>
      </c>
      <c r="G274" s="1" t="e">
        <f>#REF!</f>
        <v>#REF!</v>
      </c>
      <c r="H274" s="1" t="e">
        <f>#REF!</f>
        <v>#REF!</v>
      </c>
      <c r="I274" s="1" t="e">
        <f>#REF!</f>
        <v>#REF!</v>
      </c>
      <c r="J274" t="e">
        <f t="shared" si="12"/>
        <v>#REF!</v>
      </c>
    </row>
    <row r="275" spans="1:10">
      <c r="A275" s="1" t="e">
        <f t="shared" si="11"/>
        <v>#REF!</v>
      </c>
      <c r="B275" s="1" t="e">
        <f>#REF!</f>
        <v>#REF!</v>
      </c>
      <c r="C275" s="1" t="e">
        <f>#REF!</f>
        <v>#REF!</v>
      </c>
      <c r="D275" s="1" t="e">
        <f>#REF!</f>
        <v>#REF!</v>
      </c>
      <c r="E275" s="1" t="e">
        <f>#REF!</f>
        <v>#REF!</v>
      </c>
      <c r="F275" s="1" t="e">
        <f>#REF!</f>
        <v>#REF!</v>
      </c>
      <c r="G275" s="1" t="e">
        <f>#REF!</f>
        <v>#REF!</v>
      </c>
      <c r="H275" s="1" t="e">
        <f>#REF!</f>
        <v>#REF!</v>
      </c>
      <c r="I275" s="1" t="e">
        <f>#REF!</f>
        <v>#REF!</v>
      </c>
      <c r="J275" t="e">
        <f t="shared" si="12"/>
        <v>#REF!</v>
      </c>
    </row>
    <row r="276" spans="1:10">
      <c r="A276" s="1" t="e">
        <f t="shared" si="11"/>
        <v>#REF!</v>
      </c>
      <c r="B276" s="1" t="e">
        <f>#REF!</f>
        <v>#REF!</v>
      </c>
      <c r="C276" s="1" t="e">
        <f>#REF!</f>
        <v>#REF!</v>
      </c>
      <c r="D276" s="1" t="e">
        <f>#REF!</f>
        <v>#REF!</v>
      </c>
      <c r="E276" s="1" t="e">
        <f>#REF!</f>
        <v>#REF!</v>
      </c>
      <c r="F276" s="1" t="e">
        <f>#REF!</f>
        <v>#REF!</v>
      </c>
      <c r="G276" s="1" t="e">
        <f>#REF!</f>
        <v>#REF!</v>
      </c>
      <c r="H276" s="1" t="e">
        <f>#REF!</f>
        <v>#REF!</v>
      </c>
      <c r="I276" s="1" t="e">
        <f>#REF!</f>
        <v>#REF!</v>
      </c>
      <c r="J276" t="e">
        <f t="shared" si="12"/>
        <v>#REF!</v>
      </c>
    </row>
    <row r="277" spans="1:10">
      <c r="A277" s="1" t="e">
        <f t="shared" si="11"/>
        <v>#REF!</v>
      </c>
      <c r="B277" s="1" t="e">
        <f>#REF!</f>
        <v>#REF!</v>
      </c>
      <c r="C277" s="1" t="e">
        <f>#REF!</f>
        <v>#REF!</v>
      </c>
      <c r="D277" s="1" t="e">
        <f>#REF!</f>
        <v>#REF!</v>
      </c>
      <c r="E277" s="1" t="e">
        <f>#REF!</f>
        <v>#REF!</v>
      </c>
      <c r="F277" s="1" t="e">
        <f>#REF!</f>
        <v>#REF!</v>
      </c>
      <c r="G277" s="1" t="e">
        <f>#REF!</f>
        <v>#REF!</v>
      </c>
      <c r="H277" s="1" t="e">
        <f>#REF!</f>
        <v>#REF!</v>
      </c>
      <c r="I277" s="1" t="e">
        <f>#REF!</f>
        <v>#REF!</v>
      </c>
      <c r="J277" t="e">
        <f t="shared" si="12"/>
        <v>#REF!</v>
      </c>
    </row>
    <row r="278" spans="1:10">
      <c r="A278" s="1" t="e">
        <f t="shared" si="11"/>
        <v>#REF!</v>
      </c>
      <c r="B278" s="1" t="e">
        <f>#REF!</f>
        <v>#REF!</v>
      </c>
      <c r="C278" s="1" t="e">
        <f>#REF!</f>
        <v>#REF!</v>
      </c>
      <c r="D278" s="1" t="e">
        <f>#REF!</f>
        <v>#REF!</v>
      </c>
      <c r="E278" s="1" t="e">
        <f>#REF!</f>
        <v>#REF!</v>
      </c>
      <c r="F278" s="1" t="e">
        <f>#REF!</f>
        <v>#REF!</v>
      </c>
      <c r="G278" s="1" t="e">
        <f>#REF!</f>
        <v>#REF!</v>
      </c>
      <c r="H278" s="1" t="e">
        <f>#REF!</f>
        <v>#REF!</v>
      </c>
      <c r="I278" s="1" t="e">
        <f>#REF!</f>
        <v>#REF!</v>
      </c>
      <c r="J278" t="e">
        <f t="shared" si="12"/>
        <v>#REF!</v>
      </c>
    </row>
    <row r="279" spans="1:10">
      <c r="A279" s="1" t="e">
        <f t="shared" si="11"/>
        <v>#REF!</v>
      </c>
      <c r="B279" s="1" t="e">
        <f>#REF!</f>
        <v>#REF!</v>
      </c>
      <c r="C279" s="1" t="e">
        <f>#REF!</f>
        <v>#REF!</v>
      </c>
      <c r="D279" s="1" t="e">
        <f>#REF!</f>
        <v>#REF!</v>
      </c>
      <c r="E279" s="1" t="e">
        <f>#REF!</f>
        <v>#REF!</v>
      </c>
      <c r="F279" s="1" t="e">
        <f>#REF!</f>
        <v>#REF!</v>
      </c>
      <c r="G279" s="1" t="e">
        <f>#REF!</f>
        <v>#REF!</v>
      </c>
      <c r="H279" s="1" t="e">
        <f>#REF!</f>
        <v>#REF!</v>
      </c>
      <c r="I279" s="1" t="e">
        <f>#REF!</f>
        <v>#REF!</v>
      </c>
      <c r="J279" t="e">
        <f t="shared" si="12"/>
        <v>#REF!</v>
      </c>
    </row>
    <row r="280" spans="1:10">
      <c r="A280" s="1" t="e">
        <f t="shared" si="11"/>
        <v>#REF!</v>
      </c>
      <c r="B280" s="1" t="e">
        <f>#REF!</f>
        <v>#REF!</v>
      </c>
      <c r="C280" s="1" t="e">
        <f>#REF!</f>
        <v>#REF!</v>
      </c>
      <c r="D280" s="1" t="e">
        <f>#REF!</f>
        <v>#REF!</v>
      </c>
      <c r="E280" s="1" t="e">
        <f>#REF!</f>
        <v>#REF!</v>
      </c>
      <c r="F280" s="1" t="e">
        <f>#REF!</f>
        <v>#REF!</v>
      </c>
      <c r="G280" s="1" t="e">
        <f>#REF!</f>
        <v>#REF!</v>
      </c>
      <c r="H280" s="1" t="e">
        <f>#REF!</f>
        <v>#REF!</v>
      </c>
      <c r="I280" s="1" t="e">
        <f>#REF!</f>
        <v>#REF!</v>
      </c>
      <c r="J280" t="e">
        <f t="shared" si="12"/>
        <v>#REF!</v>
      </c>
    </row>
    <row r="281" spans="1:10">
      <c r="A281" s="1" t="e">
        <f t="shared" si="11"/>
        <v>#REF!</v>
      </c>
      <c r="B281" s="1" t="e">
        <f>#REF!</f>
        <v>#REF!</v>
      </c>
      <c r="C281" s="1" t="e">
        <f>#REF!</f>
        <v>#REF!</v>
      </c>
      <c r="D281" s="1" t="e">
        <f>#REF!</f>
        <v>#REF!</v>
      </c>
      <c r="E281" s="1" t="e">
        <f>#REF!</f>
        <v>#REF!</v>
      </c>
      <c r="F281" s="1" t="e">
        <f>#REF!</f>
        <v>#REF!</v>
      </c>
      <c r="G281" s="1" t="e">
        <f>#REF!</f>
        <v>#REF!</v>
      </c>
      <c r="H281" s="1" t="e">
        <f>#REF!</f>
        <v>#REF!</v>
      </c>
      <c r="I281" s="1" t="e">
        <f>#REF!</f>
        <v>#REF!</v>
      </c>
      <c r="J281" t="e">
        <f t="shared" si="12"/>
        <v>#REF!</v>
      </c>
    </row>
    <row r="282" spans="1:10">
      <c r="A282" s="1" t="e">
        <f t="shared" si="11"/>
        <v>#REF!</v>
      </c>
      <c r="B282" s="1" t="e">
        <f>#REF!</f>
        <v>#REF!</v>
      </c>
      <c r="C282" s="1" t="e">
        <f>#REF!</f>
        <v>#REF!</v>
      </c>
      <c r="D282" s="1" t="e">
        <f>#REF!</f>
        <v>#REF!</v>
      </c>
      <c r="E282" s="1" t="e">
        <f>#REF!</f>
        <v>#REF!</v>
      </c>
      <c r="F282" s="1" t="e">
        <f>#REF!</f>
        <v>#REF!</v>
      </c>
      <c r="G282" s="1" t="e">
        <f>#REF!</f>
        <v>#REF!</v>
      </c>
      <c r="H282" s="1" t="e">
        <f>#REF!</f>
        <v>#REF!</v>
      </c>
      <c r="I282" s="1" t="e">
        <f>#REF!</f>
        <v>#REF!</v>
      </c>
      <c r="J282" t="e">
        <f t="shared" si="12"/>
        <v>#REF!</v>
      </c>
    </row>
    <row r="283" spans="1:10">
      <c r="A283" s="1" t="e">
        <f t="shared" si="11"/>
        <v>#REF!</v>
      </c>
      <c r="B283" s="1" t="e">
        <f>#REF!</f>
        <v>#REF!</v>
      </c>
      <c r="C283" s="1" t="e">
        <f>#REF!</f>
        <v>#REF!</v>
      </c>
      <c r="D283" s="1" t="e">
        <f>#REF!</f>
        <v>#REF!</v>
      </c>
      <c r="E283" s="1" t="e">
        <f>#REF!</f>
        <v>#REF!</v>
      </c>
      <c r="F283" s="1" t="e">
        <f>#REF!</f>
        <v>#REF!</v>
      </c>
      <c r="G283" s="1" t="e">
        <f>#REF!</f>
        <v>#REF!</v>
      </c>
      <c r="H283" s="1" t="e">
        <f>#REF!</f>
        <v>#REF!</v>
      </c>
      <c r="I283" s="1" t="e">
        <f>#REF!</f>
        <v>#REF!</v>
      </c>
      <c r="J283" t="e">
        <f t="shared" si="12"/>
        <v>#REF!</v>
      </c>
    </row>
    <row r="284" spans="1:10">
      <c r="A284" s="1" t="e">
        <f t="shared" si="11"/>
        <v>#REF!</v>
      </c>
      <c r="B284" s="1" t="e">
        <f>#REF!</f>
        <v>#REF!</v>
      </c>
      <c r="C284" s="1" t="e">
        <f>#REF!</f>
        <v>#REF!</v>
      </c>
      <c r="D284" s="1" t="e">
        <f>#REF!</f>
        <v>#REF!</v>
      </c>
      <c r="E284" s="1" t="e">
        <f>#REF!</f>
        <v>#REF!</v>
      </c>
      <c r="F284" s="1" t="e">
        <f>#REF!</f>
        <v>#REF!</v>
      </c>
      <c r="G284" s="1" t="e">
        <f>#REF!</f>
        <v>#REF!</v>
      </c>
      <c r="H284" s="1" t="e">
        <f>#REF!</f>
        <v>#REF!</v>
      </c>
      <c r="I284" s="1" t="e">
        <f>#REF!</f>
        <v>#REF!</v>
      </c>
      <c r="J284" t="e">
        <f t="shared" si="12"/>
        <v>#REF!</v>
      </c>
    </row>
    <row r="285" spans="1:10">
      <c r="A285" s="1" t="e">
        <f t="shared" si="11"/>
        <v>#REF!</v>
      </c>
      <c r="B285" s="1" t="e">
        <f>#REF!</f>
        <v>#REF!</v>
      </c>
      <c r="C285" s="1" t="e">
        <f>#REF!</f>
        <v>#REF!</v>
      </c>
      <c r="D285" s="1" t="e">
        <f>#REF!</f>
        <v>#REF!</v>
      </c>
      <c r="E285" s="1" t="e">
        <f>#REF!</f>
        <v>#REF!</v>
      </c>
      <c r="F285" s="1" t="e">
        <f>#REF!</f>
        <v>#REF!</v>
      </c>
      <c r="G285" s="1" t="e">
        <f>#REF!</f>
        <v>#REF!</v>
      </c>
      <c r="H285" s="1" t="e">
        <f>#REF!</f>
        <v>#REF!</v>
      </c>
      <c r="I285" s="1" t="e">
        <f>#REF!</f>
        <v>#REF!</v>
      </c>
      <c r="J285" t="e">
        <f t="shared" si="12"/>
        <v>#REF!</v>
      </c>
    </row>
    <row r="286" spans="1:10">
      <c r="A286" s="1" t="e">
        <f t="shared" si="11"/>
        <v>#REF!</v>
      </c>
      <c r="B286" s="1" t="e">
        <f>#REF!</f>
        <v>#REF!</v>
      </c>
      <c r="C286" s="1" t="e">
        <f>#REF!</f>
        <v>#REF!</v>
      </c>
      <c r="D286" s="1" t="e">
        <f>#REF!</f>
        <v>#REF!</v>
      </c>
      <c r="E286" s="1" t="e">
        <f>#REF!</f>
        <v>#REF!</v>
      </c>
      <c r="F286" s="1" t="e">
        <f>#REF!</f>
        <v>#REF!</v>
      </c>
      <c r="G286" s="1" t="e">
        <f>#REF!</f>
        <v>#REF!</v>
      </c>
      <c r="H286" s="1" t="e">
        <f>#REF!</f>
        <v>#REF!</v>
      </c>
      <c r="I286" s="1" t="e">
        <f>#REF!</f>
        <v>#REF!</v>
      </c>
      <c r="J286" t="e">
        <f t="shared" si="12"/>
        <v>#REF!</v>
      </c>
    </row>
    <row r="287" spans="1:10">
      <c r="A287" s="1" t="e">
        <f t="shared" si="11"/>
        <v>#REF!</v>
      </c>
      <c r="B287" s="1" t="e">
        <f>#REF!</f>
        <v>#REF!</v>
      </c>
      <c r="C287" s="1" t="e">
        <f>#REF!</f>
        <v>#REF!</v>
      </c>
      <c r="D287" s="1" t="e">
        <f>#REF!</f>
        <v>#REF!</v>
      </c>
      <c r="E287" s="1" t="e">
        <f>#REF!</f>
        <v>#REF!</v>
      </c>
      <c r="F287" s="1" t="e">
        <f>#REF!</f>
        <v>#REF!</v>
      </c>
      <c r="G287" s="1" t="e">
        <f>#REF!</f>
        <v>#REF!</v>
      </c>
      <c r="H287" s="1" t="e">
        <f>#REF!</f>
        <v>#REF!</v>
      </c>
      <c r="I287" s="1" t="e">
        <f>#REF!</f>
        <v>#REF!</v>
      </c>
      <c r="J287" t="e">
        <f t="shared" si="12"/>
        <v>#REF!</v>
      </c>
    </row>
    <row r="288" spans="1:10">
      <c r="A288" s="1" t="e">
        <f t="shared" si="11"/>
        <v>#REF!</v>
      </c>
      <c r="B288" s="1" t="e">
        <f>#REF!</f>
        <v>#REF!</v>
      </c>
      <c r="C288" s="1" t="e">
        <f>#REF!</f>
        <v>#REF!</v>
      </c>
      <c r="D288" s="1" t="e">
        <f>#REF!</f>
        <v>#REF!</v>
      </c>
      <c r="E288" s="1" t="e">
        <f>#REF!</f>
        <v>#REF!</v>
      </c>
      <c r="F288" s="1" t="e">
        <f>#REF!</f>
        <v>#REF!</v>
      </c>
      <c r="G288" s="1" t="e">
        <f>#REF!</f>
        <v>#REF!</v>
      </c>
      <c r="H288" s="1" t="e">
        <f>#REF!</f>
        <v>#REF!</v>
      </c>
      <c r="I288" s="1" t="e">
        <f>#REF!</f>
        <v>#REF!</v>
      </c>
      <c r="J288" t="e">
        <f t="shared" si="12"/>
        <v>#REF!</v>
      </c>
    </row>
    <row r="289" spans="1:10">
      <c r="A289" s="1" t="e">
        <f t="shared" si="11"/>
        <v>#REF!</v>
      </c>
      <c r="B289" s="1" t="e">
        <f>#REF!</f>
        <v>#REF!</v>
      </c>
      <c r="C289" s="1" t="e">
        <f>#REF!</f>
        <v>#REF!</v>
      </c>
      <c r="D289" s="1" t="e">
        <f>#REF!</f>
        <v>#REF!</v>
      </c>
      <c r="E289" s="1" t="e">
        <f>#REF!</f>
        <v>#REF!</v>
      </c>
      <c r="F289" s="1" t="e">
        <f>#REF!</f>
        <v>#REF!</v>
      </c>
      <c r="G289" s="1" t="e">
        <f>#REF!</f>
        <v>#REF!</v>
      </c>
      <c r="H289" s="1" t="e">
        <f>#REF!</f>
        <v>#REF!</v>
      </c>
      <c r="I289" s="1" t="e">
        <f>#REF!</f>
        <v>#REF!</v>
      </c>
      <c r="J289" t="e">
        <f t="shared" si="12"/>
        <v>#REF!</v>
      </c>
    </row>
    <row r="290" spans="1:10">
      <c r="A290" s="1" t="e">
        <f t="shared" si="11"/>
        <v>#REF!</v>
      </c>
      <c r="B290" s="1" t="e">
        <f>#REF!</f>
        <v>#REF!</v>
      </c>
      <c r="C290" s="1" t="e">
        <f>#REF!</f>
        <v>#REF!</v>
      </c>
      <c r="D290" s="1" t="e">
        <f>#REF!</f>
        <v>#REF!</v>
      </c>
      <c r="E290" s="1" t="e">
        <f>#REF!</f>
        <v>#REF!</v>
      </c>
      <c r="F290" s="1" t="e">
        <f>#REF!</f>
        <v>#REF!</v>
      </c>
      <c r="G290" s="1" t="e">
        <f>#REF!</f>
        <v>#REF!</v>
      </c>
      <c r="H290" s="1" t="e">
        <f>#REF!</f>
        <v>#REF!</v>
      </c>
      <c r="I290" s="1" t="e">
        <f>#REF!</f>
        <v>#REF!</v>
      </c>
      <c r="J290" t="e">
        <f t="shared" si="12"/>
        <v>#REF!</v>
      </c>
    </row>
    <row r="291" spans="1:10">
      <c r="A291" s="1" t="e">
        <f t="shared" si="11"/>
        <v>#REF!</v>
      </c>
      <c r="B291" s="1" t="e">
        <f>#REF!</f>
        <v>#REF!</v>
      </c>
      <c r="C291" s="1" t="e">
        <f>#REF!</f>
        <v>#REF!</v>
      </c>
      <c r="D291" s="1" t="e">
        <f>#REF!</f>
        <v>#REF!</v>
      </c>
      <c r="E291" s="1" t="e">
        <f>#REF!</f>
        <v>#REF!</v>
      </c>
      <c r="F291" s="1" t="e">
        <f>#REF!</f>
        <v>#REF!</v>
      </c>
      <c r="G291" s="1" t="e">
        <f>#REF!</f>
        <v>#REF!</v>
      </c>
      <c r="H291" s="1" t="e">
        <f>#REF!</f>
        <v>#REF!</v>
      </c>
      <c r="I291" s="1" t="e">
        <f>#REF!</f>
        <v>#REF!</v>
      </c>
      <c r="J291" t="e">
        <f t="shared" si="12"/>
        <v>#REF!</v>
      </c>
    </row>
    <row r="292" spans="1:10">
      <c r="A292" s="1" t="e">
        <f t="shared" si="11"/>
        <v>#REF!</v>
      </c>
      <c r="B292" s="1" t="e">
        <f>#REF!</f>
        <v>#REF!</v>
      </c>
      <c r="C292" s="1" t="e">
        <f>#REF!</f>
        <v>#REF!</v>
      </c>
      <c r="D292" s="1" t="e">
        <f>#REF!</f>
        <v>#REF!</v>
      </c>
      <c r="E292" s="1" t="e">
        <f>#REF!</f>
        <v>#REF!</v>
      </c>
      <c r="F292" s="1" t="e">
        <f>#REF!</f>
        <v>#REF!</v>
      </c>
      <c r="G292" s="1" t="e">
        <f>#REF!</f>
        <v>#REF!</v>
      </c>
      <c r="H292" s="1" t="e">
        <f>#REF!</f>
        <v>#REF!</v>
      </c>
      <c r="I292" s="1" t="e">
        <f>#REF!</f>
        <v>#REF!</v>
      </c>
      <c r="J292" t="e">
        <f t="shared" si="12"/>
        <v>#REF!</v>
      </c>
    </row>
    <row r="293" spans="1:10">
      <c r="A293" s="1" t="e">
        <f t="shared" si="11"/>
        <v>#REF!</v>
      </c>
      <c r="B293" s="1" t="e">
        <f>#REF!</f>
        <v>#REF!</v>
      </c>
      <c r="C293" s="1" t="e">
        <f>#REF!</f>
        <v>#REF!</v>
      </c>
      <c r="D293" s="1" t="e">
        <f>#REF!</f>
        <v>#REF!</v>
      </c>
      <c r="E293" s="1" t="e">
        <f>#REF!</f>
        <v>#REF!</v>
      </c>
      <c r="F293" s="1" t="e">
        <f>#REF!</f>
        <v>#REF!</v>
      </c>
      <c r="G293" s="1" t="e">
        <f>#REF!</f>
        <v>#REF!</v>
      </c>
      <c r="H293" s="1" t="e">
        <f>#REF!</f>
        <v>#REF!</v>
      </c>
      <c r="I293" s="1" t="e">
        <f>#REF!</f>
        <v>#REF!</v>
      </c>
      <c r="J293" t="e">
        <f t="shared" si="12"/>
        <v>#REF!</v>
      </c>
    </row>
    <row r="294" spans="1:10">
      <c r="A294" s="1" t="e">
        <f t="shared" si="11"/>
        <v>#REF!</v>
      </c>
      <c r="B294" s="1" t="e">
        <f>#REF!</f>
        <v>#REF!</v>
      </c>
      <c r="C294" s="1" t="e">
        <f>#REF!</f>
        <v>#REF!</v>
      </c>
      <c r="D294" s="1" t="e">
        <f>#REF!</f>
        <v>#REF!</v>
      </c>
      <c r="E294" s="1" t="e">
        <f>#REF!</f>
        <v>#REF!</v>
      </c>
      <c r="F294" s="1" t="e">
        <f>#REF!</f>
        <v>#REF!</v>
      </c>
      <c r="G294" s="1" t="e">
        <f>#REF!</f>
        <v>#REF!</v>
      </c>
      <c r="H294" s="1" t="e">
        <f>#REF!</f>
        <v>#REF!</v>
      </c>
      <c r="I294" s="1" t="e">
        <f>#REF!</f>
        <v>#REF!</v>
      </c>
      <c r="J294" t="e">
        <f t="shared" si="12"/>
        <v>#REF!</v>
      </c>
    </row>
    <row r="295" spans="1:10">
      <c r="A295" s="1" t="e">
        <f t="shared" si="11"/>
        <v>#REF!</v>
      </c>
      <c r="B295" s="1" t="e">
        <f>#REF!</f>
        <v>#REF!</v>
      </c>
      <c r="C295" s="1" t="e">
        <f>#REF!</f>
        <v>#REF!</v>
      </c>
      <c r="D295" s="1" t="e">
        <f>#REF!</f>
        <v>#REF!</v>
      </c>
      <c r="E295" s="1" t="e">
        <f>#REF!</f>
        <v>#REF!</v>
      </c>
      <c r="F295" s="1" t="e">
        <f>#REF!</f>
        <v>#REF!</v>
      </c>
      <c r="G295" s="1" t="e">
        <f>#REF!</f>
        <v>#REF!</v>
      </c>
      <c r="H295" s="1" t="e">
        <f>#REF!</f>
        <v>#REF!</v>
      </c>
      <c r="I295" s="1" t="e">
        <f>#REF!</f>
        <v>#REF!</v>
      </c>
      <c r="J295" t="e">
        <f t="shared" si="12"/>
        <v>#REF!</v>
      </c>
    </row>
    <row r="296" spans="1:10">
      <c r="A296" s="1" t="e">
        <f t="shared" si="11"/>
        <v>#REF!</v>
      </c>
      <c r="B296" s="1" t="e">
        <f>#REF!</f>
        <v>#REF!</v>
      </c>
      <c r="C296" s="1" t="e">
        <f>#REF!</f>
        <v>#REF!</v>
      </c>
      <c r="D296" s="1" t="e">
        <f>#REF!</f>
        <v>#REF!</v>
      </c>
      <c r="E296" s="1" t="e">
        <f>#REF!</f>
        <v>#REF!</v>
      </c>
      <c r="F296" s="1" t="e">
        <f>#REF!</f>
        <v>#REF!</v>
      </c>
      <c r="G296" s="1" t="e">
        <f>#REF!</f>
        <v>#REF!</v>
      </c>
      <c r="H296" s="1" t="e">
        <f>#REF!</f>
        <v>#REF!</v>
      </c>
      <c r="I296" s="1" t="e">
        <f>#REF!</f>
        <v>#REF!</v>
      </c>
      <c r="J296" t="e">
        <f t="shared" si="12"/>
        <v>#REF!</v>
      </c>
    </row>
    <row r="297" spans="1:10">
      <c r="A297" s="1" t="e">
        <f t="shared" si="11"/>
        <v>#REF!</v>
      </c>
      <c r="B297" s="1" t="e">
        <f>#REF!</f>
        <v>#REF!</v>
      </c>
      <c r="C297" s="1" t="e">
        <f>#REF!</f>
        <v>#REF!</v>
      </c>
      <c r="D297" s="1" t="e">
        <f>#REF!</f>
        <v>#REF!</v>
      </c>
      <c r="E297" s="1" t="e">
        <f>#REF!</f>
        <v>#REF!</v>
      </c>
      <c r="F297" s="1" t="e">
        <f>#REF!</f>
        <v>#REF!</v>
      </c>
      <c r="G297" s="1" t="e">
        <f>#REF!</f>
        <v>#REF!</v>
      </c>
      <c r="H297" s="1" t="e">
        <f>#REF!</f>
        <v>#REF!</v>
      </c>
      <c r="I297" s="1" t="e">
        <f>#REF!</f>
        <v>#REF!</v>
      </c>
      <c r="J297" t="e">
        <f t="shared" si="12"/>
        <v>#REF!</v>
      </c>
    </row>
    <row r="298" spans="1:10">
      <c r="A298" s="1" t="e">
        <f t="shared" si="11"/>
        <v>#REF!</v>
      </c>
      <c r="B298" s="1" t="e">
        <f>#REF!</f>
        <v>#REF!</v>
      </c>
      <c r="C298" s="1" t="e">
        <f>#REF!</f>
        <v>#REF!</v>
      </c>
      <c r="D298" s="1" t="e">
        <f>#REF!</f>
        <v>#REF!</v>
      </c>
      <c r="E298" s="1" t="e">
        <f>#REF!</f>
        <v>#REF!</v>
      </c>
      <c r="F298" s="1" t="e">
        <f>#REF!</f>
        <v>#REF!</v>
      </c>
      <c r="G298" s="1" t="e">
        <f>#REF!</f>
        <v>#REF!</v>
      </c>
      <c r="H298" s="1" t="e">
        <f>#REF!</f>
        <v>#REF!</v>
      </c>
      <c r="I298" s="1" t="e">
        <f>#REF!</f>
        <v>#REF!</v>
      </c>
      <c r="J298" t="e">
        <f t="shared" si="12"/>
        <v>#REF!</v>
      </c>
    </row>
    <row r="299" spans="1:10">
      <c r="A299" s="1" t="e">
        <f t="shared" si="11"/>
        <v>#REF!</v>
      </c>
      <c r="B299" s="1" t="e">
        <f>#REF!</f>
        <v>#REF!</v>
      </c>
      <c r="C299" s="1" t="e">
        <f>#REF!</f>
        <v>#REF!</v>
      </c>
      <c r="D299" s="1" t="e">
        <f>#REF!</f>
        <v>#REF!</v>
      </c>
      <c r="E299" s="1" t="e">
        <f>#REF!</f>
        <v>#REF!</v>
      </c>
      <c r="F299" s="1" t="e">
        <f>#REF!</f>
        <v>#REF!</v>
      </c>
      <c r="G299" s="1" t="e">
        <f>#REF!</f>
        <v>#REF!</v>
      </c>
      <c r="H299" s="1" t="e">
        <f>#REF!</f>
        <v>#REF!</v>
      </c>
      <c r="I299" s="1" t="e">
        <f>#REF!</f>
        <v>#REF!</v>
      </c>
      <c r="J299" t="e">
        <f t="shared" si="12"/>
        <v>#REF!</v>
      </c>
    </row>
    <row r="300" spans="1:10">
      <c r="A300" s="1" t="e">
        <f t="shared" si="11"/>
        <v>#REF!</v>
      </c>
      <c r="B300" s="1" t="e">
        <f>#REF!</f>
        <v>#REF!</v>
      </c>
      <c r="C300" s="1" t="e">
        <f>#REF!</f>
        <v>#REF!</v>
      </c>
      <c r="D300" s="1" t="e">
        <f>#REF!</f>
        <v>#REF!</v>
      </c>
      <c r="E300" s="1" t="e">
        <f>#REF!</f>
        <v>#REF!</v>
      </c>
      <c r="F300" s="1" t="e">
        <f>#REF!</f>
        <v>#REF!</v>
      </c>
      <c r="G300" s="1" t="e">
        <f>#REF!</f>
        <v>#REF!</v>
      </c>
      <c r="H300" s="1" t="e">
        <f>#REF!</f>
        <v>#REF!</v>
      </c>
      <c r="I300" s="1" t="e">
        <f>#REF!</f>
        <v>#REF!</v>
      </c>
      <c r="J300" t="e">
        <f t="shared" si="12"/>
        <v>#REF!</v>
      </c>
    </row>
    <row r="301" spans="1:10">
      <c r="A301" s="1" t="e">
        <f t="shared" si="11"/>
        <v>#REF!</v>
      </c>
      <c r="B301" s="1" t="e">
        <f>#REF!</f>
        <v>#REF!</v>
      </c>
      <c r="C301" s="1" t="e">
        <f>#REF!</f>
        <v>#REF!</v>
      </c>
      <c r="D301" s="1" t="e">
        <f>#REF!</f>
        <v>#REF!</v>
      </c>
      <c r="E301" s="1" t="e">
        <f>#REF!</f>
        <v>#REF!</v>
      </c>
      <c r="F301" s="1" t="e">
        <f>#REF!</f>
        <v>#REF!</v>
      </c>
      <c r="G301" s="1" t="e">
        <f>#REF!</f>
        <v>#REF!</v>
      </c>
      <c r="H301" s="1" t="e">
        <f>#REF!</f>
        <v>#REF!</v>
      </c>
      <c r="I301" s="1" t="e">
        <f>#REF!</f>
        <v>#REF!</v>
      </c>
      <c r="J301" t="e">
        <f t="shared" si="12"/>
        <v>#REF!</v>
      </c>
    </row>
    <row r="302" spans="1:10">
      <c r="A302" s="1" t="e">
        <f t="shared" si="11"/>
        <v>#REF!</v>
      </c>
      <c r="B302" s="1" t="e">
        <f>#REF!</f>
        <v>#REF!</v>
      </c>
      <c r="C302" s="1" t="e">
        <f>#REF!</f>
        <v>#REF!</v>
      </c>
      <c r="D302" s="1" t="e">
        <f>#REF!</f>
        <v>#REF!</v>
      </c>
      <c r="E302" s="1" t="e">
        <f>#REF!</f>
        <v>#REF!</v>
      </c>
      <c r="F302" s="1" t="e">
        <f>#REF!</f>
        <v>#REF!</v>
      </c>
      <c r="G302" s="1" t="e">
        <f>#REF!</f>
        <v>#REF!</v>
      </c>
      <c r="H302" s="1" t="e">
        <f>#REF!</f>
        <v>#REF!</v>
      </c>
      <c r="I302" s="1" t="e">
        <f>#REF!</f>
        <v>#REF!</v>
      </c>
      <c r="J302" t="e">
        <f t="shared" si="12"/>
        <v>#REF!</v>
      </c>
    </row>
    <row r="303" spans="1:10">
      <c r="A303" s="1" t="e">
        <f t="shared" si="11"/>
        <v>#REF!</v>
      </c>
      <c r="B303" s="1" t="e">
        <f>#REF!</f>
        <v>#REF!</v>
      </c>
      <c r="C303" s="1" t="e">
        <f>#REF!</f>
        <v>#REF!</v>
      </c>
      <c r="D303" s="1" t="e">
        <f>#REF!</f>
        <v>#REF!</v>
      </c>
      <c r="E303" s="1" t="e">
        <f>#REF!</f>
        <v>#REF!</v>
      </c>
      <c r="F303" s="1" t="e">
        <f>#REF!</f>
        <v>#REF!</v>
      </c>
      <c r="G303" s="1" t="e">
        <f>#REF!</f>
        <v>#REF!</v>
      </c>
      <c r="H303" s="1" t="e">
        <f>#REF!</f>
        <v>#REF!</v>
      </c>
      <c r="I303" s="1" t="e">
        <f>#REF!</f>
        <v>#REF!</v>
      </c>
      <c r="J303" t="e">
        <f t="shared" si="12"/>
        <v>#REF!</v>
      </c>
    </row>
    <row r="304" spans="1:10">
      <c r="A304" s="1" t="e">
        <f t="shared" si="11"/>
        <v>#REF!</v>
      </c>
      <c r="B304" s="1" t="e">
        <f>#REF!</f>
        <v>#REF!</v>
      </c>
      <c r="C304" s="1" t="e">
        <f>#REF!</f>
        <v>#REF!</v>
      </c>
      <c r="D304" s="1" t="e">
        <f>#REF!</f>
        <v>#REF!</v>
      </c>
      <c r="E304" s="1" t="e">
        <f>#REF!</f>
        <v>#REF!</v>
      </c>
      <c r="F304" s="1" t="e">
        <f>#REF!</f>
        <v>#REF!</v>
      </c>
      <c r="G304" s="1" t="e">
        <f>#REF!</f>
        <v>#REF!</v>
      </c>
      <c r="H304" s="1" t="e">
        <f>#REF!</f>
        <v>#REF!</v>
      </c>
      <c r="I304" s="1" t="e">
        <f>#REF!</f>
        <v>#REF!</v>
      </c>
      <c r="J304" t="e">
        <f t="shared" si="12"/>
        <v>#REF!</v>
      </c>
    </row>
    <row r="305" spans="1:10">
      <c r="A305" s="1" t="e">
        <f t="shared" si="11"/>
        <v>#REF!</v>
      </c>
      <c r="B305" s="1" t="e">
        <f>#REF!</f>
        <v>#REF!</v>
      </c>
      <c r="C305" s="1" t="e">
        <f>#REF!</f>
        <v>#REF!</v>
      </c>
      <c r="D305" s="1" t="e">
        <f>#REF!</f>
        <v>#REF!</v>
      </c>
      <c r="E305" s="1" t="e">
        <f>#REF!</f>
        <v>#REF!</v>
      </c>
      <c r="F305" s="1" t="e">
        <f>#REF!</f>
        <v>#REF!</v>
      </c>
      <c r="G305" s="1" t="e">
        <f>#REF!</f>
        <v>#REF!</v>
      </c>
      <c r="H305" s="1" t="e">
        <f>#REF!</f>
        <v>#REF!</v>
      </c>
      <c r="I305" s="1" t="e">
        <f>#REF!</f>
        <v>#REF!</v>
      </c>
      <c r="J305" t="e">
        <f t="shared" si="12"/>
        <v>#REF!</v>
      </c>
    </row>
    <row r="306" spans="1:10">
      <c r="A306" s="1" t="e">
        <f t="shared" si="11"/>
        <v>#REF!</v>
      </c>
      <c r="B306" s="1" t="e">
        <f>#REF!</f>
        <v>#REF!</v>
      </c>
      <c r="C306" s="1" t="e">
        <f>#REF!</f>
        <v>#REF!</v>
      </c>
      <c r="D306" s="1" t="e">
        <f>#REF!</f>
        <v>#REF!</v>
      </c>
      <c r="E306" s="1" t="e">
        <f>#REF!</f>
        <v>#REF!</v>
      </c>
      <c r="F306" s="1" t="e">
        <f>#REF!</f>
        <v>#REF!</v>
      </c>
      <c r="G306" s="1" t="e">
        <f>#REF!</f>
        <v>#REF!</v>
      </c>
      <c r="H306" s="1" t="e">
        <f>#REF!</f>
        <v>#REF!</v>
      </c>
      <c r="I306" s="1" t="e">
        <f>#REF!</f>
        <v>#REF!</v>
      </c>
      <c r="J306" t="e">
        <f t="shared" si="12"/>
        <v>#REF!</v>
      </c>
    </row>
    <row r="307" spans="1:10">
      <c r="A307" s="1" t="e">
        <f t="shared" si="11"/>
        <v>#REF!</v>
      </c>
      <c r="B307" s="1" t="e">
        <f>#REF!</f>
        <v>#REF!</v>
      </c>
      <c r="C307" s="1" t="e">
        <f>#REF!</f>
        <v>#REF!</v>
      </c>
      <c r="D307" s="1" t="e">
        <f>#REF!</f>
        <v>#REF!</v>
      </c>
      <c r="E307" s="1" t="e">
        <f>#REF!</f>
        <v>#REF!</v>
      </c>
      <c r="F307" s="1" t="e">
        <f>#REF!</f>
        <v>#REF!</v>
      </c>
      <c r="G307" s="1" t="e">
        <f>#REF!</f>
        <v>#REF!</v>
      </c>
      <c r="H307" s="1" t="e">
        <f>#REF!</f>
        <v>#REF!</v>
      </c>
      <c r="I307" s="1" t="e">
        <f>#REF!</f>
        <v>#REF!</v>
      </c>
      <c r="J307" t="e">
        <f t="shared" si="12"/>
        <v>#REF!</v>
      </c>
    </row>
    <row r="308" spans="1:10">
      <c r="A308" s="1" t="e">
        <f t="shared" si="11"/>
        <v>#REF!</v>
      </c>
      <c r="B308" s="1" t="e">
        <f>#REF!</f>
        <v>#REF!</v>
      </c>
      <c r="C308" s="1" t="e">
        <f>#REF!</f>
        <v>#REF!</v>
      </c>
      <c r="D308" s="1" t="e">
        <f>#REF!</f>
        <v>#REF!</v>
      </c>
      <c r="E308" s="1" t="e">
        <f>#REF!</f>
        <v>#REF!</v>
      </c>
      <c r="F308" s="1" t="e">
        <f>#REF!</f>
        <v>#REF!</v>
      </c>
      <c r="G308" s="1" t="e">
        <f>#REF!</f>
        <v>#REF!</v>
      </c>
      <c r="H308" s="1" t="e">
        <f>#REF!</f>
        <v>#REF!</v>
      </c>
      <c r="I308" s="1" t="e">
        <f>#REF!</f>
        <v>#REF!</v>
      </c>
      <c r="J308" t="e">
        <f t="shared" si="12"/>
        <v>#REF!</v>
      </c>
    </row>
    <row r="309" spans="1:10">
      <c r="A309" s="1" t="e">
        <f t="shared" si="11"/>
        <v>#REF!</v>
      </c>
      <c r="B309" s="1" t="e">
        <f>#REF!</f>
        <v>#REF!</v>
      </c>
      <c r="C309" s="1" t="e">
        <f>#REF!</f>
        <v>#REF!</v>
      </c>
      <c r="D309" s="1" t="e">
        <f>#REF!</f>
        <v>#REF!</v>
      </c>
      <c r="E309" s="1" t="e">
        <f>#REF!</f>
        <v>#REF!</v>
      </c>
      <c r="F309" s="1" t="e">
        <f>#REF!</f>
        <v>#REF!</v>
      </c>
      <c r="G309" s="1" t="e">
        <f>#REF!</f>
        <v>#REF!</v>
      </c>
      <c r="H309" s="1" t="e">
        <f>#REF!</f>
        <v>#REF!</v>
      </c>
      <c r="I309" s="1" t="e">
        <f>#REF!</f>
        <v>#REF!</v>
      </c>
      <c r="J309" t="e">
        <f t="shared" si="12"/>
        <v>#REF!</v>
      </c>
    </row>
    <row r="310" spans="1:10">
      <c r="A310" s="1" t="e">
        <f t="shared" si="11"/>
        <v>#REF!</v>
      </c>
      <c r="B310" s="1" t="e">
        <f>#REF!</f>
        <v>#REF!</v>
      </c>
      <c r="C310" s="1" t="e">
        <f>#REF!</f>
        <v>#REF!</v>
      </c>
      <c r="D310" s="1" t="e">
        <f>#REF!</f>
        <v>#REF!</v>
      </c>
      <c r="E310" s="1" t="e">
        <f>#REF!</f>
        <v>#REF!</v>
      </c>
      <c r="F310" s="1" t="e">
        <f>#REF!</f>
        <v>#REF!</v>
      </c>
      <c r="G310" s="1" t="e">
        <f>#REF!</f>
        <v>#REF!</v>
      </c>
      <c r="H310" s="1" t="e">
        <f>#REF!</f>
        <v>#REF!</v>
      </c>
      <c r="I310" s="1" t="e">
        <f>#REF!</f>
        <v>#REF!</v>
      </c>
      <c r="J310" t="e">
        <f t="shared" si="12"/>
        <v>#REF!</v>
      </c>
    </row>
    <row r="311" spans="1:10">
      <c r="A311" s="1" t="e">
        <f t="shared" si="11"/>
        <v>#REF!</v>
      </c>
      <c r="B311" s="1" t="e">
        <f>#REF!</f>
        <v>#REF!</v>
      </c>
      <c r="C311" s="1" t="e">
        <f>#REF!</f>
        <v>#REF!</v>
      </c>
      <c r="D311" s="1" t="e">
        <f>#REF!</f>
        <v>#REF!</v>
      </c>
      <c r="E311" s="1" t="e">
        <f>#REF!</f>
        <v>#REF!</v>
      </c>
      <c r="F311" s="1" t="e">
        <f>#REF!</f>
        <v>#REF!</v>
      </c>
      <c r="G311" s="1" t="e">
        <f>#REF!</f>
        <v>#REF!</v>
      </c>
      <c r="H311" s="1" t="e">
        <f>#REF!</f>
        <v>#REF!</v>
      </c>
      <c r="I311" s="1" t="e">
        <f>#REF!</f>
        <v>#REF!</v>
      </c>
      <c r="J311" t="e">
        <f t="shared" si="12"/>
        <v>#REF!</v>
      </c>
    </row>
    <row r="312" spans="1:10">
      <c r="A312" s="1" t="e">
        <f t="shared" si="11"/>
        <v>#REF!</v>
      </c>
      <c r="B312" s="1" t="e">
        <f>#REF!</f>
        <v>#REF!</v>
      </c>
      <c r="C312" s="1" t="e">
        <f>#REF!</f>
        <v>#REF!</v>
      </c>
      <c r="D312" s="1" t="e">
        <f>#REF!</f>
        <v>#REF!</v>
      </c>
      <c r="E312" s="1" t="e">
        <f>#REF!</f>
        <v>#REF!</v>
      </c>
      <c r="F312" s="1" t="e">
        <f>#REF!</f>
        <v>#REF!</v>
      </c>
      <c r="G312" s="1" t="e">
        <f>#REF!</f>
        <v>#REF!</v>
      </c>
      <c r="H312" s="1" t="e">
        <f>#REF!</f>
        <v>#REF!</v>
      </c>
      <c r="I312" s="1" t="e">
        <f>#REF!</f>
        <v>#REF!</v>
      </c>
      <c r="J312" t="e">
        <f t="shared" si="12"/>
        <v>#REF!</v>
      </c>
    </row>
    <row r="313" spans="1:10">
      <c r="A313" s="1" t="e">
        <f t="shared" si="11"/>
        <v>#REF!</v>
      </c>
      <c r="B313" s="1" t="e">
        <f>#REF!</f>
        <v>#REF!</v>
      </c>
      <c r="C313" s="1" t="e">
        <f>#REF!</f>
        <v>#REF!</v>
      </c>
      <c r="D313" s="1" t="e">
        <f>#REF!</f>
        <v>#REF!</v>
      </c>
      <c r="E313" s="1" t="e">
        <f>#REF!</f>
        <v>#REF!</v>
      </c>
      <c r="F313" s="1" t="e">
        <f>#REF!</f>
        <v>#REF!</v>
      </c>
      <c r="G313" s="1" t="e">
        <f>#REF!</f>
        <v>#REF!</v>
      </c>
      <c r="H313" s="1" t="e">
        <f>#REF!</f>
        <v>#REF!</v>
      </c>
      <c r="I313" s="1" t="e">
        <f>#REF!</f>
        <v>#REF!</v>
      </c>
      <c r="J313" t="e">
        <f t="shared" si="12"/>
        <v>#REF!</v>
      </c>
    </row>
    <row r="314" spans="1:10">
      <c r="A314" s="1" t="str">
        <f t="shared" ref="A314:A353" si="13">I314</f>
        <v>Barix Capçalera</v>
      </c>
      <c r="B314" s="1" t="e">
        <f>#REF!</f>
        <v>#REF!</v>
      </c>
      <c r="C314" s="1" t="e">
        <f>#REF!</f>
        <v>#REF!</v>
      </c>
      <c r="D314" s="1" t="e">
        <f>#REF!</f>
        <v>#REF!</v>
      </c>
      <c r="E314" s="1" t="e">
        <f>#REF!</f>
        <v>#REF!</v>
      </c>
      <c r="F314" s="1" t="e">
        <f>#REF!</f>
        <v>#REF!</v>
      </c>
      <c r="G314" s="1" t="e">
        <f>#REF!</f>
        <v>#REF!</v>
      </c>
      <c r="H314" s="1" t="e">
        <f>#REF!</f>
        <v>#REF!</v>
      </c>
      <c r="I314" s="2" t="s">
        <v>71</v>
      </c>
      <c r="J314" t="e">
        <f t="shared" ref="J314:J353" si="14">RIGHT(B314,LEN(B314)-7)</f>
        <v>#REF!</v>
      </c>
    </row>
    <row r="315" spans="1:10">
      <c r="A315" s="1" t="e">
        <f t="shared" si="13"/>
        <v>#REF!</v>
      </c>
      <c r="B315" s="1" t="e">
        <f>#REF!</f>
        <v>#REF!</v>
      </c>
      <c r="C315" s="1" t="e">
        <f>#REF!</f>
        <v>#REF!</v>
      </c>
      <c r="D315" s="1" t="e">
        <f>#REF!</f>
        <v>#REF!</v>
      </c>
      <c r="E315" s="1" t="e">
        <f>#REF!</f>
        <v>#REF!</v>
      </c>
      <c r="F315" s="1" t="e">
        <f>#REF!</f>
        <v>#REF!</v>
      </c>
      <c r="G315" s="1" t="e">
        <f>#REF!</f>
        <v>#REF!</v>
      </c>
      <c r="H315" s="1" t="e">
        <f>#REF!</f>
        <v>#REF!</v>
      </c>
      <c r="I315" s="1" t="e">
        <f>#REF!</f>
        <v>#REF!</v>
      </c>
      <c r="J315" t="e">
        <f t="shared" si="14"/>
        <v>#REF!</v>
      </c>
    </row>
    <row r="316" spans="1:10">
      <c r="A316" s="1" t="e">
        <f t="shared" si="13"/>
        <v>#REF!</v>
      </c>
      <c r="B316" s="1" t="e">
        <f>#REF!</f>
        <v>#REF!</v>
      </c>
      <c r="C316" s="1" t="e">
        <f>#REF!</f>
        <v>#REF!</v>
      </c>
      <c r="D316" s="1" t="e">
        <f>#REF!</f>
        <v>#REF!</v>
      </c>
      <c r="E316" s="1" t="e">
        <f>#REF!</f>
        <v>#REF!</v>
      </c>
      <c r="F316" s="1" t="e">
        <f>#REF!</f>
        <v>#REF!</v>
      </c>
      <c r="G316" s="1" t="e">
        <f>#REF!</f>
        <v>#REF!</v>
      </c>
      <c r="H316" s="1" t="e">
        <f>#REF!</f>
        <v>#REF!</v>
      </c>
      <c r="I316" s="1" t="e">
        <f>#REF!</f>
        <v>#REF!</v>
      </c>
      <c r="J316" t="e">
        <f t="shared" si="14"/>
        <v>#REF!</v>
      </c>
    </row>
    <row r="317" spans="1:10">
      <c r="A317" s="1" t="e">
        <f t="shared" si="13"/>
        <v>#REF!</v>
      </c>
      <c r="B317" s="1" t="e">
        <f>#REF!</f>
        <v>#REF!</v>
      </c>
      <c r="C317" s="1" t="e">
        <f>#REF!</f>
        <v>#REF!</v>
      </c>
      <c r="D317" s="1" t="e">
        <f>#REF!</f>
        <v>#REF!</v>
      </c>
      <c r="E317" s="1" t="e">
        <f>#REF!</f>
        <v>#REF!</v>
      </c>
      <c r="F317" s="1" t="e">
        <f>#REF!</f>
        <v>#REF!</v>
      </c>
      <c r="G317" s="1" t="e">
        <f>#REF!</f>
        <v>#REF!</v>
      </c>
      <c r="H317" s="1" t="e">
        <f>#REF!</f>
        <v>#REF!</v>
      </c>
      <c r="I317" s="1" t="e">
        <f>#REF!</f>
        <v>#REF!</v>
      </c>
      <c r="J317" t="e">
        <f t="shared" si="14"/>
        <v>#REF!</v>
      </c>
    </row>
    <row r="318" spans="1:10">
      <c r="A318" s="1" t="e">
        <f t="shared" si="13"/>
        <v>#REF!</v>
      </c>
      <c r="B318" s="1" t="e">
        <f>#REF!</f>
        <v>#REF!</v>
      </c>
      <c r="C318" s="1" t="e">
        <f>#REF!</f>
        <v>#REF!</v>
      </c>
      <c r="D318" s="1" t="e">
        <f>#REF!</f>
        <v>#REF!</v>
      </c>
      <c r="E318" s="1" t="e">
        <f>#REF!</f>
        <v>#REF!</v>
      </c>
      <c r="F318" s="1" t="e">
        <f>#REF!</f>
        <v>#REF!</v>
      </c>
      <c r="G318" s="1" t="e">
        <f>#REF!</f>
        <v>#REF!</v>
      </c>
      <c r="H318" s="1" t="e">
        <f>#REF!</f>
        <v>#REF!</v>
      </c>
      <c r="I318" s="1" t="e">
        <f>#REF!</f>
        <v>#REF!</v>
      </c>
      <c r="J318" t="e">
        <f t="shared" si="14"/>
        <v>#REF!</v>
      </c>
    </row>
    <row r="319" spans="1:10">
      <c r="A319" s="1" t="e">
        <f t="shared" si="13"/>
        <v>#REF!</v>
      </c>
      <c r="B319" s="1" t="e">
        <f>#REF!</f>
        <v>#REF!</v>
      </c>
      <c r="C319" s="1" t="e">
        <f>#REF!</f>
        <v>#REF!</v>
      </c>
      <c r="D319" s="1" t="e">
        <f>#REF!</f>
        <v>#REF!</v>
      </c>
      <c r="E319" s="1" t="e">
        <f>#REF!</f>
        <v>#REF!</v>
      </c>
      <c r="F319" s="1" t="e">
        <f>#REF!</f>
        <v>#REF!</v>
      </c>
      <c r="G319" s="1" t="e">
        <f>#REF!</f>
        <v>#REF!</v>
      </c>
      <c r="H319" s="1" t="e">
        <f>#REF!</f>
        <v>#REF!</v>
      </c>
      <c r="I319" s="1" t="e">
        <f>#REF!</f>
        <v>#REF!</v>
      </c>
      <c r="J319" t="e">
        <f t="shared" si="14"/>
        <v>#REF!</v>
      </c>
    </row>
    <row r="320" spans="1:10">
      <c r="A320" s="1" t="e">
        <f t="shared" si="13"/>
        <v>#REF!</v>
      </c>
      <c r="B320" s="1" t="e">
        <f>#REF!</f>
        <v>#REF!</v>
      </c>
      <c r="C320" s="1" t="e">
        <f>#REF!</f>
        <v>#REF!</v>
      </c>
      <c r="D320" s="1" t="e">
        <f>#REF!</f>
        <v>#REF!</v>
      </c>
      <c r="E320" s="1" t="e">
        <f>#REF!</f>
        <v>#REF!</v>
      </c>
      <c r="F320" s="1" t="e">
        <f>#REF!</f>
        <v>#REF!</v>
      </c>
      <c r="G320" s="1" t="e">
        <f>#REF!</f>
        <v>#REF!</v>
      </c>
      <c r="H320" s="1" t="e">
        <f>#REF!</f>
        <v>#REF!</v>
      </c>
      <c r="I320" s="1" t="e">
        <f>#REF!</f>
        <v>#REF!</v>
      </c>
      <c r="J320" t="e">
        <f t="shared" si="14"/>
        <v>#REF!</v>
      </c>
    </row>
    <row r="321" spans="1:10">
      <c r="A321" s="1" t="e">
        <f t="shared" si="13"/>
        <v>#REF!</v>
      </c>
      <c r="B321" s="1" t="e">
        <f>#REF!</f>
        <v>#REF!</v>
      </c>
      <c r="C321" s="1" t="e">
        <f>#REF!</f>
        <v>#REF!</v>
      </c>
      <c r="D321" s="1" t="e">
        <f>#REF!</f>
        <v>#REF!</v>
      </c>
      <c r="E321" s="1" t="e">
        <f>#REF!</f>
        <v>#REF!</v>
      </c>
      <c r="F321" s="1" t="e">
        <f>#REF!</f>
        <v>#REF!</v>
      </c>
      <c r="G321" s="1" t="e">
        <f>#REF!</f>
        <v>#REF!</v>
      </c>
      <c r="H321" s="1" t="e">
        <f>#REF!</f>
        <v>#REF!</v>
      </c>
      <c r="I321" s="1" t="e">
        <f>#REF!</f>
        <v>#REF!</v>
      </c>
      <c r="J321" t="e">
        <f t="shared" si="14"/>
        <v>#REF!</v>
      </c>
    </row>
    <row r="322" spans="1:10">
      <c r="A322" s="1" t="e">
        <f t="shared" si="13"/>
        <v>#REF!</v>
      </c>
      <c r="B322" s="1" t="e">
        <f>#REF!</f>
        <v>#REF!</v>
      </c>
      <c r="C322" s="1" t="e">
        <f>#REF!</f>
        <v>#REF!</v>
      </c>
      <c r="D322" s="1" t="e">
        <f>#REF!</f>
        <v>#REF!</v>
      </c>
      <c r="E322" s="1" t="e">
        <f>#REF!</f>
        <v>#REF!</v>
      </c>
      <c r="F322" s="1" t="e">
        <f>#REF!</f>
        <v>#REF!</v>
      </c>
      <c r="G322" s="1" t="e">
        <f>#REF!</f>
        <v>#REF!</v>
      </c>
      <c r="H322" s="1" t="e">
        <f>#REF!</f>
        <v>#REF!</v>
      </c>
      <c r="I322" s="1" t="e">
        <f>#REF!</f>
        <v>#REF!</v>
      </c>
      <c r="J322" t="e">
        <f t="shared" si="14"/>
        <v>#REF!</v>
      </c>
    </row>
    <row r="323" spans="1:10">
      <c r="A323" s="1" t="e">
        <f t="shared" si="13"/>
        <v>#REF!</v>
      </c>
      <c r="B323" s="1" t="e">
        <f>#REF!</f>
        <v>#REF!</v>
      </c>
      <c r="C323" s="1" t="e">
        <f>#REF!</f>
        <v>#REF!</v>
      </c>
      <c r="D323" s="1" t="e">
        <f>#REF!</f>
        <v>#REF!</v>
      </c>
      <c r="E323" s="1" t="e">
        <f>#REF!</f>
        <v>#REF!</v>
      </c>
      <c r="F323" s="1" t="e">
        <f>#REF!</f>
        <v>#REF!</v>
      </c>
      <c r="G323" s="1" t="e">
        <f>#REF!</f>
        <v>#REF!</v>
      </c>
      <c r="H323" s="1" t="e">
        <f>#REF!</f>
        <v>#REF!</v>
      </c>
      <c r="I323" s="1" t="e">
        <f>#REF!</f>
        <v>#REF!</v>
      </c>
      <c r="J323" t="e">
        <f t="shared" si="14"/>
        <v>#REF!</v>
      </c>
    </row>
    <row r="324" spans="1:10">
      <c r="A324" s="1" t="e">
        <f t="shared" si="13"/>
        <v>#REF!</v>
      </c>
      <c r="B324" s="1" t="e">
        <f>#REF!</f>
        <v>#REF!</v>
      </c>
      <c r="C324" s="1" t="e">
        <f>#REF!</f>
        <v>#REF!</v>
      </c>
      <c r="D324" s="1" t="e">
        <f>#REF!</f>
        <v>#REF!</v>
      </c>
      <c r="E324" s="1" t="e">
        <f>#REF!</f>
        <v>#REF!</v>
      </c>
      <c r="F324" s="1" t="e">
        <f>#REF!</f>
        <v>#REF!</v>
      </c>
      <c r="G324" s="1" t="e">
        <f>#REF!</f>
        <v>#REF!</v>
      </c>
      <c r="H324" s="1" t="e">
        <f>#REF!</f>
        <v>#REF!</v>
      </c>
      <c r="I324" s="1" t="e">
        <f>#REF!</f>
        <v>#REF!</v>
      </c>
      <c r="J324" t="e">
        <f t="shared" si="14"/>
        <v>#REF!</v>
      </c>
    </row>
    <row r="325" spans="1:10">
      <c r="A325" s="1" t="e">
        <f t="shared" si="13"/>
        <v>#REF!</v>
      </c>
      <c r="B325" s="1" t="e">
        <f>#REF!</f>
        <v>#REF!</v>
      </c>
      <c r="C325" s="1" t="e">
        <f>#REF!</f>
        <v>#REF!</v>
      </c>
      <c r="D325" s="1" t="e">
        <f>#REF!</f>
        <v>#REF!</v>
      </c>
      <c r="E325" s="1" t="e">
        <f>#REF!</f>
        <v>#REF!</v>
      </c>
      <c r="F325" s="1" t="e">
        <f>#REF!</f>
        <v>#REF!</v>
      </c>
      <c r="G325" s="1" t="e">
        <f>#REF!</f>
        <v>#REF!</v>
      </c>
      <c r="H325" s="1" t="e">
        <f>#REF!</f>
        <v>#REF!</v>
      </c>
      <c r="I325" s="1" t="e">
        <f>#REF!</f>
        <v>#REF!</v>
      </c>
      <c r="J325" t="e">
        <f t="shared" si="14"/>
        <v>#REF!</v>
      </c>
    </row>
    <row r="326" spans="1:10">
      <c r="A326" s="1" t="e">
        <f t="shared" si="13"/>
        <v>#REF!</v>
      </c>
      <c r="B326" s="1" t="e">
        <f>#REF!</f>
        <v>#REF!</v>
      </c>
      <c r="C326" s="1" t="e">
        <f>#REF!</f>
        <v>#REF!</v>
      </c>
      <c r="D326" s="1" t="e">
        <f>#REF!</f>
        <v>#REF!</v>
      </c>
      <c r="E326" s="1" t="e">
        <f>#REF!</f>
        <v>#REF!</v>
      </c>
      <c r="F326" s="1" t="e">
        <f>#REF!</f>
        <v>#REF!</v>
      </c>
      <c r="G326" s="1" t="e">
        <f>#REF!</f>
        <v>#REF!</v>
      </c>
      <c r="H326" s="1" t="e">
        <f>#REF!</f>
        <v>#REF!</v>
      </c>
      <c r="I326" s="1" t="e">
        <f>#REF!</f>
        <v>#REF!</v>
      </c>
      <c r="J326" t="e">
        <f t="shared" si="14"/>
        <v>#REF!</v>
      </c>
    </row>
    <row r="327" spans="1:10">
      <c r="A327" s="1" t="e">
        <f t="shared" si="13"/>
        <v>#REF!</v>
      </c>
      <c r="B327" s="1" t="e">
        <f>#REF!</f>
        <v>#REF!</v>
      </c>
      <c r="C327" s="1" t="e">
        <f>#REF!</f>
        <v>#REF!</v>
      </c>
      <c r="D327" s="1" t="e">
        <f>#REF!</f>
        <v>#REF!</v>
      </c>
      <c r="E327" s="1" t="e">
        <f>#REF!</f>
        <v>#REF!</v>
      </c>
      <c r="F327" s="1" t="e">
        <f>#REF!</f>
        <v>#REF!</v>
      </c>
      <c r="G327" s="1" t="e">
        <f>#REF!</f>
        <v>#REF!</v>
      </c>
      <c r="H327" s="1" t="e">
        <f>#REF!</f>
        <v>#REF!</v>
      </c>
      <c r="I327" s="1" t="e">
        <f>#REF!</f>
        <v>#REF!</v>
      </c>
      <c r="J327" t="e">
        <f t="shared" si="14"/>
        <v>#REF!</v>
      </c>
    </row>
    <row r="328" spans="1:10">
      <c r="A328" s="1" t="e">
        <f t="shared" si="13"/>
        <v>#REF!</v>
      </c>
      <c r="B328" s="1" t="e">
        <f>#REF!</f>
        <v>#REF!</v>
      </c>
      <c r="C328" s="1" t="e">
        <f>#REF!</f>
        <v>#REF!</v>
      </c>
      <c r="D328" s="1" t="e">
        <f>#REF!</f>
        <v>#REF!</v>
      </c>
      <c r="E328" s="1" t="e">
        <f>#REF!</f>
        <v>#REF!</v>
      </c>
      <c r="F328" s="1" t="e">
        <f>#REF!</f>
        <v>#REF!</v>
      </c>
      <c r="G328" s="1" t="e">
        <f>#REF!</f>
        <v>#REF!</v>
      </c>
      <c r="H328" s="1" t="e">
        <f>#REF!</f>
        <v>#REF!</v>
      </c>
      <c r="I328" s="1" t="e">
        <f>#REF!</f>
        <v>#REF!</v>
      </c>
      <c r="J328" t="e">
        <f t="shared" si="14"/>
        <v>#REF!</v>
      </c>
    </row>
    <row r="329" spans="1:10">
      <c r="A329" s="1" t="e">
        <f t="shared" si="13"/>
        <v>#REF!</v>
      </c>
      <c r="B329" s="1" t="e">
        <f>#REF!</f>
        <v>#REF!</v>
      </c>
      <c r="C329" s="1" t="e">
        <f>#REF!</f>
        <v>#REF!</v>
      </c>
      <c r="D329" s="1" t="e">
        <f>#REF!</f>
        <v>#REF!</v>
      </c>
      <c r="E329" s="1" t="e">
        <f>#REF!</f>
        <v>#REF!</v>
      </c>
      <c r="F329" s="1" t="e">
        <f>#REF!</f>
        <v>#REF!</v>
      </c>
      <c r="G329" s="1" t="e">
        <f>#REF!</f>
        <v>#REF!</v>
      </c>
      <c r="H329" s="1" t="e">
        <f>#REF!</f>
        <v>#REF!</v>
      </c>
      <c r="I329" s="1" t="e">
        <f>#REF!</f>
        <v>#REF!</v>
      </c>
      <c r="J329" t="e">
        <f t="shared" si="14"/>
        <v>#REF!</v>
      </c>
    </row>
    <row r="330" spans="1:10">
      <c r="A330" s="1" t="e">
        <f t="shared" si="13"/>
        <v>#REF!</v>
      </c>
      <c r="B330" s="1" t="e">
        <f>#REF!</f>
        <v>#REF!</v>
      </c>
      <c r="C330" s="1" t="e">
        <f>#REF!</f>
        <v>#REF!</v>
      </c>
      <c r="D330" s="1" t="e">
        <f>#REF!</f>
        <v>#REF!</v>
      </c>
      <c r="E330" s="1" t="e">
        <f>#REF!</f>
        <v>#REF!</v>
      </c>
      <c r="F330" s="1" t="e">
        <f>#REF!</f>
        <v>#REF!</v>
      </c>
      <c r="G330" s="1" t="e">
        <f>#REF!</f>
        <v>#REF!</v>
      </c>
      <c r="H330" s="1" t="e">
        <f>#REF!</f>
        <v>#REF!</v>
      </c>
      <c r="I330" s="1" t="e">
        <f>#REF!</f>
        <v>#REF!</v>
      </c>
      <c r="J330" t="e">
        <f t="shared" si="14"/>
        <v>#REF!</v>
      </c>
    </row>
    <row r="331" spans="1:10">
      <c r="A331" s="1" t="e">
        <f t="shared" si="13"/>
        <v>#REF!</v>
      </c>
      <c r="B331" s="1" t="e">
        <f>#REF!</f>
        <v>#REF!</v>
      </c>
      <c r="C331" s="1" t="e">
        <f>#REF!</f>
        <v>#REF!</v>
      </c>
      <c r="D331" s="1" t="e">
        <f>#REF!</f>
        <v>#REF!</v>
      </c>
      <c r="E331" s="1" t="e">
        <f>#REF!</f>
        <v>#REF!</v>
      </c>
      <c r="F331" s="1" t="e">
        <f>#REF!</f>
        <v>#REF!</v>
      </c>
      <c r="G331" s="1" t="e">
        <f>#REF!</f>
        <v>#REF!</v>
      </c>
      <c r="H331" s="1" t="e">
        <f>#REF!</f>
        <v>#REF!</v>
      </c>
      <c r="I331" s="1" t="e">
        <f>#REF!</f>
        <v>#REF!</v>
      </c>
      <c r="J331" t="e">
        <f t="shared" si="14"/>
        <v>#REF!</v>
      </c>
    </row>
    <row r="332" spans="1:10">
      <c r="A332" s="1" t="e">
        <f t="shared" si="13"/>
        <v>#REF!</v>
      </c>
      <c r="B332" s="1" t="e">
        <f>#REF!</f>
        <v>#REF!</v>
      </c>
      <c r="C332" s="1" t="e">
        <f>#REF!</f>
        <v>#REF!</v>
      </c>
      <c r="D332" s="1" t="e">
        <f>#REF!</f>
        <v>#REF!</v>
      </c>
      <c r="E332" s="1" t="e">
        <f>#REF!</f>
        <v>#REF!</v>
      </c>
      <c r="F332" s="1" t="e">
        <f>#REF!</f>
        <v>#REF!</v>
      </c>
      <c r="G332" s="1" t="e">
        <f>#REF!</f>
        <v>#REF!</v>
      </c>
      <c r="H332" s="1" t="e">
        <f>#REF!</f>
        <v>#REF!</v>
      </c>
      <c r="I332" s="1" t="e">
        <f>#REF!</f>
        <v>#REF!</v>
      </c>
      <c r="J332" t="e">
        <f t="shared" si="14"/>
        <v>#REF!</v>
      </c>
    </row>
    <row r="333" spans="1:10">
      <c r="A333" s="1" t="e">
        <f t="shared" si="13"/>
        <v>#REF!</v>
      </c>
      <c r="B333" s="1" t="e">
        <f>#REF!</f>
        <v>#REF!</v>
      </c>
      <c r="C333" s="1" t="e">
        <f>#REF!</f>
        <v>#REF!</v>
      </c>
      <c r="D333" s="1" t="e">
        <f>#REF!</f>
        <v>#REF!</v>
      </c>
      <c r="E333" s="1" t="e">
        <f>#REF!</f>
        <v>#REF!</v>
      </c>
      <c r="F333" s="1" t="e">
        <f>#REF!</f>
        <v>#REF!</v>
      </c>
      <c r="G333" s="1" t="e">
        <f>#REF!</f>
        <v>#REF!</v>
      </c>
      <c r="H333" s="1" t="e">
        <f>#REF!</f>
        <v>#REF!</v>
      </c>
      <c r="I333" s="1" t="e">
        <f>#REF!</f>
        <v>#REF!</v>
      </c>
      <c r="J333" t="e">
        <f t="shared" si="14"/>
        <v>#REF!</v>
      </c>
    </row>
    <row r="334" spans="1:10">
      <c r="A334" s="1" t="e">
        <f t="shared" si="13"/>
        <v>#REF!</v>
      </c>
      <c r="B334" s="1" t="e">
        <f>#REF!</f>
        <v>#REF!</v>
      </c>
      <c r="C334" s="1" t="e">
        <f>#REF!</f>
        <v>#REF!</v>
      </c>
      <c r="D334" s="1" t="e">
        <f>#REF!</f>
        <v>#REF!</v>
      </c>
      <c r="E334" s="1" t="e">
        <f>#REF!</f>
        <v>#REF!</v>
      </c>
      <c r="F334" s="1" t="e">
        <f>#REF!</f>
        <v>#REF!</v>
      </c>
      <c r="G334" s="1" t="e">
        <f>#REF!</f>
        <v>#REF!</v>
      </c>
      <c r="H334" s="1" t="e">
        <f>#REF!</f>
        <v>#REF!</v>
      </c>
      <c r="I334" s="1" t="e">
        <f>#REF!</f>
        <v>#REF!</v>
      </c>
      <c r="J334" t="e">
        <f t="shared" si="14"/>
        <v>#REF!</v>
      </c>
    </row>
    <row r="335" spans="1:10">
      <c r="A335" s="1" t="e">
        <f t="shared" si="13"/>
        <v>#REF!</v>
      </c>
      <c r="B335" s="1" t="e">
        <f>#REF!</f>
        <v>#REF!</v>
      </c>
      <c r="C335" s="1" t="e">
        <f>#REF!</f>
        <v>#REF!</v>
      </c>
      <c r="D335" s="1" t="e">
        <f>#REF!</f>
        <v>#REF!</v>
      </c>
      <c r="E335" s="1" t="e">
        <f>#REF!</f>
        <v>#REF!</v>
      </c>
      <c r="F335" s="1" t="e">
        <f>#REF!</f>
        <v>#REF!</v>
      </c>
      <c r="G335" s="1" t="e">
        <f>#REF!</f>
        <v>#REF!</v>
      </c>
      <c r="H335" s="1" t="e">
        <f>#REF!</f>
        <v>#REF!</v>
      </c>
      <c r="I335" s="1" t="e">
        <f>#REF!</f>
        <v>#REF!</v>
      </c>
      <c r="J335" t="e">
        <f t="shared" si="14"/>
        <v>#REF!</v>
      </c>
    </row>
    <row r="336" spans="1:10">
      <c r="A336" s="1" t="e">
        <f t="shared" si="13"/>
        <v>#REF!</v>
      </c>
      <c r="B336" s="1" t="e">
        <f>#REF!</f>
        <v>#REF!</v>
      </c>
      <c r="C336" s="1" t="e">
        <f>#REF!</f>
        <v>#REF!</v>
      </c>
      <c r="D336" s="1" t="e">
        <f>#REF!</f>
        <v>#REF!</v>
      </c>
      <c r="E336" s="1" t="e">
        <f>#REF!</f>
        <v>#REF!</v>
      </c>
      <c r="F336" s="1" t="e">
        <f>#REF!</f>
        <v>#REF!</v>
      </c>
      <c r="G336" s="1" t="e">
        <f>#REF!</f>
        <v>#REF!</v>
      </c>
      <c r="H336" s="1" t="e">
        <f>#REF!</f>
        <v>#REF!</v>
      </c>
      <c r="I336" s="1" t="e">
        <f>#REF!</f>
        <v>#REF!</v>
      </c>
      <c r="J336" t="e">
        <f t="shared" si="14"/>
        <v>#REF!</v>
      </c>
    </row>
    <row r="337" spans="1:10">
      <c r="A337" s="1" t="e">
        <f t="shared" si="13"/>
        <v>#REF!</v>
      </c>
      <c r="B337" s="1" t="e">
        <f>#REF!</f>
        <v>#REF!</v>
      </c>
      <c r="C337" s="1" t="e">
        <f>#REF!</f>
        <v>#REF!</v>
      </c>
      <c r="D337" s="1" t="e">
        <f>#REF!</f>
        <v>#REF!</v>
      </c>
      <c r="E337" s="1" t="e">
        <f>#REF!</f>
        <v>#REF!</v>
      </c>
      <c r="F337" s="1" t="e">
        <f>#REF!</f>
        <v>#REF!</v>
      </c>
      <c r="G337" s="1" t="e">
        <f>#REF!</f>
        <v>#REF!</v>
      </c>
      <c r="H337" s="1" t="e">
        <f>#REF!</f>
        <v>#REF!</v>
      </c>
      <c r="I337" s="1" t="e">
        <f>#REF!</f>
        <v>#REF!</v>
      </c>
      <c r="J337" t="e">
        <f t="shared" si="14"/>
        <v>#REF!</v>
      </c>
    </row>
    <row r="338" spans="1:10">
      <c r="A338" s="1" t="e">
        <f t="shared" si="13"/>
        <v>#REF!</v>
      </c>
      <c r="B338" s="1" t="e">
        <f>#REF!</f>
        <v>#REF!</v>
      </c>
      <c r="C338" s="1" t="e">
        <f>#REF!</f>
        <v>#REF!</v>
      </c>
      <c r="D338" s="1" t="e">
        <f>#REF!</f>
        <v>#REF!</v>
      </c>
      <c r="E338" s="1" t="e">
        <f>#REF!</f>
        <v>#REF!</v>
      </c>
      <c r="F338" s="1" t="e">
        <f>#REF!</f>
        <v>#REF!</v>
      </c>
      <c r="G338" s="1" t="e">
        <f>#REF!</f>
        <v>#REF!</v>
      </c>
      <c r="H338" s="1" t="e">
        <f>#REF!</f>
        <v>#REF!</v>
      </c>
      <c r="I338" s="1" t="e">
        <f>#REF!</f>
        <v>#REF!</v>
      </c>
      <c r="J338" t="e">
        <f t="shared" si="14"/>
        <v>#REF!</v>
      </c>
    </row>
    <row r="339" spans="1:10">
      <c r="A339" s="1" t="e">
        <f t="shared" si="13"/>
        <v>#REF!</v>
      </c>
      <c r="B339" s="1" t="e">
        <f>#REF!</f>
        <v>#REF!</v>
      </c>
      <c r="C339" s="1" t="e">
        <f>#REF!</f>
        <v>#REF!</v>
      </c>
      <c r="D339" s="1" t="e">
        <f>#REF!</f>
        <v>#REF!</v>
      </c>
      <c r="E339" s="1" t="e">
        <f>#REF!</f>
        <v>#REF!</v>
      </c>
      <c r="F339" s="1" t="e">
        <f>#REF!</f>
        <v>#REF!</v>
      </c>
      <c r="G339" s="1" t="e">
        <f>#REF!</f>
        <v>#REF!</v>
      </c>
      <c r="H339" s="1" t="e">
        <f>#REF!</f>
        <v>#REF!</v>
      </c>
      <c r="I339" s="1" t="e">
        <f>#REF!</f>
        <v>#REF!</v>
      </c>
      <c r="J339" t="e">
        <f t="shared" si="14"/>
        <v>#REF!</v>
      </c>
    </row>
    <row r="340" spans="1:10">
      <c r="A340" s="1" t="e">
        <f t="shared" si="13"/>
        <v>#REF!</v>
      </c>
      <c r="B340" s="1" t="e">
        <f>#REF!</f>
        <v>#REF!</v>
      </c>
      <c r="C340" s="1" t="e">
        <f>#REF!</f>
        <v>#REF!</v>
      </c>
      <c r="D340" s="1" t="e">
        <f>#REF!</f>
        <v>#REF!</v>
      </c>
      <c r="E340" s="1" t="e">
        <f>#REF!</f>
        <v>#REF!</v>
      </c>
      <c r="F340" s="1" t="e">
        <f>#REF!</f>
        <v>#REF!</v>
      </c>
      <c r="G340" s="1" t="e">
        <f>#REF!</f>
        <v>#REF!</v>
      </c>
      <c r="H340" s="1" t="e">
        <f>#REF!</f>
        <v>#REF!</v>
      </c>
      <c r="I340" s="1" t="e">
        <f>#REF!</f>
        <v>#REF!</v>
      </c>
      <c r="J340" t="e">
        <f t="shared" si="14"/>
        <v>#REF!</v>
      </c>
    </row>
    <row r="341" spans="1:10">
      <c r="A341" s="1" t="e">
        <f t="shared" si="13"/>
        <v>#REF!</v>
      </c>
      <c r="B341" s="1" t="e">
        <f>#REF!</f>
        <v>#REF!</v>
      </c>
      <c r="C341" s="1" t="e">
        <f>#REF!</f>
        <v>#REF!</v>
      </c>
      <c r="D341" s="1" t="e">
        <f>#REF!</f>
        <v>#REF!</v>
      </c>
      <c r="E341" s="1" t="e">
        <f>#REF!</f>
        <v>#REF!</v>
      </c>
      <c r="F341" s="1" t="e">
        <f>#REF!</f>
        <v>#REF!</v>
      </c>
      <c r="G341" s="1" t="e">
        <f>#REF!</f>
        <v>#REF!</v>
      </c>
      <c r="H341" s="1" t="e">
        <f>#REF!</f>
        <v>#REF!</v>
      </c>
      <c r="I341" s="1" t="e">
        <f>#REF!</f>
        <v>#REF!</v>
      </c>
      <c r="J341" t="e">
        <f t="shared" si="14"/>
        <v>#REF!</v>
      </c>
    </row>
    <row r="342" spans="1:10">
      <c r="A342" s="1" t="e">
        <f t="shared" si="13"/>
        <v>#REF!</v>
      </c>
      <c r="B342" s="1" t="e">
        <f>#REF!</f>
        <v>#REF!</v>
      </c>
      <c r="C342" s="1" t="e">
        <f>#REF!</f>
        <v>#REF!</v>
      </c>
      <c r="D342" s="1" t="e">
        <f>#REF!</f>
        <v>#REF!</v>
      </c>
      <c r="E342" s="1" t="e">
        <f>#REF!</f>
        <v>#REF!</v>
      </c>
      <c r="F342" s="1" t="e">
        <f>#REF!</f>
        <v>#REF!</v>
      </c>
      <c r="G342" s="1" t="e">
        <f>#REF!</f>
        <v>#REF!</v>
      </c>
      <c r="H342" s="1" t="e">
        <f>#REF!</f>
        <v>#REF!</v>
      </c>
      <c r="I342" s="1" t="e">
        <f>#REF!</f>
        <v>#REF!</v>
      </c>
      <c r="J342" t="e">
        <f t="shared" si="14"/>
        <v>#REF!</v>
      </c>
    </row>
    <row r="343" spans="1:10">
      <c r="A343" s="1" t="e">
        <f t="shared" si="13"/>
        <v>#REF!</v>
      </c>
      <c r="B343" s="1" t="e">
        <f>#REF!</f>
        <v>#REF!</v>
      </c>
      <c r="C343" s="1" t="e">
        <f>#REF!</f>
        <v>#REF!</v>
      </c>
      <c r="D343" s="1" t="e">
        <f>#REF!</f>
        <v>#REF!</v>
      </c>
      <c r="E343" s="1" t="e">
        <f>#REF!</f>
        <v>#REF!</v>
      </c>
      <c r="F343" s="1" t="e">
        <f>#REF!</f>
        <v>#REF!</v>
      </c>
      <c r="G343" s="1" t="e">
        <f>#REF!</f>
        <v>#REF!</v>
      </c>
      <c r="H343" s="1" t="e">
        <f>#REF!</f>
        <v>#REF!</v>
      </c>
      <c r="I343" s="1" t="e">
        <f>#REF!</f>
        <v>#REF!</v>
      </c>
      <c r="J343" t="e">
        <f t="shared" si="14"/>
        <v>#REF!</v>
      </c>
    </row>
    <row r="344" spans="1:10">
      <c r="A344" s="1" t="e">
        <f t="shared" si="13"/>
        <v>#REF!</v>
      </c>
      <c r="B344" s="1" t="e">
        <f>#REF!</f>
        <v>#REF!</v>
      </c>
      <c r="C344" s="1" t="e">
        <f>#REF!</f>
        <v>#REF!</v>
      </c>
      <c r="D344" s="1" t="e">
        <f>#REF!</f>
        <v>#REF!</v>
      </c>
      <c r="E344" s="1" t="e">
        <f>#REF!</f>
        <v>#REF!</v>
      </c>
      <c r="F344" s="1" t="e">
        <f>#REF!</f>
        <v>#REF!</v>
      </c>
      <c r="G344" s="1" t="e">
        <f>#REF!</f>
        <v>#REF!</v>
      </c>
      <c r="H344" s="1" t="e">
        <f>#REF!</f>
        <v>#REF!</v>
      </c>
      <c r="I344" s="1" t="e">
        <f>#REF!</f>
        <v>#REF!</v>
      </c>
      <c r="J344" t="e">
        <f t="shared" si="14"/>
        <v>#REF!</v>
      </c>
    </row>
    <row r="345" spans="1:10">
      <c r="A345" s="1" t="e">
        <f t="shared" si="13"/>
        <v>#REF!</v>
      </c>
      <c r="B345" s="1" t="e">
        <f>#REF!</f>
        <v>#REF!</v>
      </c>
      <c r="C345" s="1" t="e">
        <f>#REF!</f>
        <v>#REF!</v>
      </c>
      <c r="D345" s="1" t="e">
        <f>#REF!</f>
        <v>#REF!</v>
      </c>
      <c r="E345" s="1" t="e">
        <f>#REF!</f>
        <v>#REF!</v>
      </c>
      <c r="F345" s="1" t="e">
        <f>#REF!</f>
        <v>#REF!</v>
      </c>
      <c r="G345" s="1" t="e">
        <f>#REF!</f>
        <v>#REF!</v>
      </c>
      <c r="H345" s="1" t="e">
        <f>#REF!</f>
        <v>#REF!</v>
      </c>
      <c r="I345" s="1" t="e">
        <f>#REF!</f>
        <v>#REF!</v>
      </c>
      <c r="J345" t="e">
        <f t="shared" si="14"/>
        <v>#REF!</v>
      </c>
    </row>
    <row r="346" spans="1:10">
      <c r="A346" s="1" t="e">
        <f t="shared" si="13"/>
        <v>#REF!</v>
      </c>
      <c r="B346" s="1" t="e">
        <f>#REF!</f>
        <v>#REF!</v>
      </c>
      <c r="C346" s="1" t="e">
        <f>#REF!</f>
        <v>#REF!</v>
      </c>
      <c r="D346" s="1" t="e">
        <f>#REF!</f>
        <v>#REF!</v>
      </c>
      <c r="E346" s="1" t="e">
        <f>#REF!</f>
        <v>#REF!</v>
      </c>
      <c r="F346" s="1" t="e">
        <f>#REF!</f>
        <v>#REF!</v>
      </c>
      <c r="G346" s="1" t="e">
        <f>#REF!</f>
        <v>#REF!</v>
      </c>
      <c r="H346" s="1" t="e">
        <f>#REF!</f>
        <v>#REF!</v>
      </c>
      <c r="I346" s="1" t="e">
        <f>#REF!</f>
        <v>#REF!</v>
      </c>
      <c r="J346" t="e">
        <f t="shared" si="14"/>
        <v>#REF!</v>
      </c>
    </row>
    <row r="347" spans="1:10">
      <c r="A347" s="1" t="e">
        <f t="shared" si="13"/>
        <v>#REF!</v>
      </c>
      <c r="B347" s="1" t="e">
        <f>#REF!</f>
        <v>#REF!</v>
      </c>
      <c r="C347" s="1" t="e">
        <f>#REF!</f>
        <v>#REF!</v>
      </c>
      <c r="D347" s="1" t="e">
        <f>#REF!</f>
        <v>#REF!</v>
      </c>
      <c r="E347" s="1" t="e">
        <f>#REF!</f>
        <v>#REF!</v>
      </c>
      <c r="F347" s="1" t="e">
        <f>#REF!</f>
        <v>#REF!</v>
      </c>
      <c r="G347" s="1" t="e">
        <f>#REF!</f>
        <v>#REF!</v>
      </c>
      <c r="H347" s="1" t="e">
        <f>#REF!</f>
        <v>#REF!</v>
      </c>
      <c r="I347" s="1" t="e">
        <f>#REF!</f>
        <v>#REF!</v>
      </c>
      <c r="J347" t="e">
        <f t="shared" si="14"/>
        <v>#REF!</v>
      </c>
    </row>
    <row r="348" spans="1:10">
      <c r="A348" s="1" t="e">
        <f t="shared" si="13"/>
        <v>#REF!</v>
      </c>
      <c r="B348" s="1" t="e">
        <f>#REF!</f>
        <v>#REF!</v>
      </c>
      <c r="C348" s="1" t="e">
        <f>#REF!</f>
        <v>#REF!</v>
      </c>
      <c r="D348" s="1" t="e">
        <f>#REF!</f>
        <v>#REF!</v>
      </c>
      <c r="E348" s="1" t="e">
        <f>#REF!</f>
        <v>#REF!</v>
      </c>
      <c r="F348" s="1" t="e">
        <f>#REF!</f>
        <v>#REF!</v>
      </c>
      <c r="G348" s="1" t="e">
        <f>#REF!</f>
        <v>#REF!</v>
      </c>
      <c r="H348" s="1" t="e">
        <f>#REF!</f>
        <v>#REF!</v>
      </c>
      <c r="I348" s="1" t="e">
        <f>#REF!</f>
        <v>#REF!</v>
      </c>
      <c r="J348" t="e">
        <f t="shared" si="14"/>
        <v>#REF!</v>
      </c>
    </row>
    <row r="349" spans="1:10">
      <c r="A349" s="1" t="e">
        <f t="shared" si="13"/>
        <v>#REF!</v>
      </c>
      <c r="B349" s="1" t="e">
        <f>#REF!</f>
        <v>#REF!</v>
      </c>
      <c r="C349" s="1" t="e">
        <f>#REF!</f>
        <v>#REF!</v>
      </c>
      <c r="D349" s="1" t="e">
        <f>#REF!</f>
        <v>#REF!</v>
      </c>
      <c r="E349" s="1" t="e">
        <f>#REF!</f>
        <v>#REF!</v>
      </c>
      <c r="F349" s="1" t="e">
        <f>#REF!</f>
        <v>#REF!</v>
      </c>
      <c r="G349" s="1" t="e">
        <f>#REF!</f>
        <v>#REF!</v>
      </c>
      <c r="H349" s="1" t="e">
        <f>#REF!</f>
        <v>#REF!</v>
      </c>
      <c r="I349" s="1" t="e">
        <f>#REF!</f>
        <v>#REF!</v>
      </c>
      <c r="J349" t="e">
        <f t="shared" si="14"/>
        <v>#REF!</v>
      </c>
    </row>
    <row r="350" spans="1:10">
      <c r="A350" s="1" t="e">
        <f t="shared" si="13"/>
        <v>#REF!</v>
      </c>
      <c r="B350" s="1" t="e">
        <f>#REF!</f>
        <v>#REF!</v>
      </c>
      <c r="C350" s="1" t="e">
        <f>#REF!</f>
        <v>#REF!</v>
      </c>
      <c r="D350" s="1" t="e">
        <f>#REF!</f>
        <v>#REF!</v>
      </c>
      <c r="E350" s="1" t="e">
        <f>#REF!</f>
        <v>#REF!</v>
      </c>
      <c r="F350" s="1" t="e">
        <f>#REF!</f>
        <v>#REF!</v>
      </c>
      <c r="G350" s="1" t="e">
        <f>#REF!</f>
        <v>#REF!</v>
      </c>
      <c r="H350" s="1" t="e">
        <f>#REF!</f>
        <v>#REF!</v>
      </c>
      <c r="I350" s="1" t="e">
        <f>#REF!</f>
        <v>#REF!</v>
      </c>
      <c r="J350" t="e">
        <f t="shared" si="14"/>
        <v>#REF!</v>
      </c>
    </row>
    <row r="351" spans="1:10">
      <c r="A351" s="1" t="e">
        <f t="shared" si="13"/>
        <v>#REF!</v>
      </c>
      <c r="B351" s="1" t="e">
        <f>#REF!</f>
        <v>#REF!</v>
      </c>
      <c r="C351" s="1" t="e">
        <f>#REF!</f>
        <v>#REF!</v>
      </c>
      <c r="D351" s="1" t="e">
        <f>#REF!</f>
        <v>#REF!</v>
      </c>
      <c r="E351" s="1" t="e">
        <f>#REF!</f>
        <v>#REF!</v>
      </c>
      <c r="F351" s="1" t="e">
        <f>#REF!</f>
        <v>#REF!</v>
      </c>
      <c r="G351" s="1" t="e">
        <f>#REF!</f>
        <v>#REF!</v>
      </c>
      <c r="H351" s="1" t="e">
        <f>#REF!</f>
        <v>#REF!</v>
      </c>
      <c r="I351" s="1" t="e">
        <f>#REF!</f>
        <v>#REF!</v>
      </c>
      <c r="J351" t="e">
        <f t="shared" si="14"/>
        <v>#REF!</v>
      </c>
    </row>
    <row r="352" spans="1:10">
      <c r="A352" s="1" t="e">
        <f t="shared" si="13"/>
        <v>#REF!</v>
      </c>
      <c r="B352" s="1" t="e">
        <f>#REF!</f>
        <v>#REF!</v>
      </c>
      <c r="C352" s="1" t="e">
        <f>#REF!</f>
        <v>#REF!</v>
      </c>
      <c r="D352" s="1" t="e">
        <f>#REF!</f>
        <v>#REF!</v>
      </c>
      <c r="E352" s="1" t="e">
        <f>#REF!</f>
        <v>#REF!</v>
      </c>
      <c r="F352" s="1" t="e">
        <f>#REF!</f>
        <v>#REF!</v>
      </c>
      <c r="G352" s="1" t="e">
        <f>#REF!</f>
        <v>#REF!</v>
      </c>
      <c r="H352" s="1" t="e">
        <f>#REF!</f>
        <v>#REF!</v>
      </c>
      <c r="I352" s="1" t="e">
        <f>#REF!</f>
        <v>#REF!</v>
      </c>
      <c r="J352" t="e">
        <f t="shared" si="14"/>
        <v>#REF!</v>
      </c>
    </row>
    <row r="353" spans="1:10">
      <c r="A353" s="1" t="e">
        <f t="shared" si="13"/>
        <v>#REF!</v>
      </c>
      <c r="B353" s="1" t="e">
        <f>#REF!</f>
        <v>#REF!</v>
      </c>
      <c r="C353" s="1" t="e">
        <f>#REF!</f>
        <v>#REF!</v>
      </c>
      <c r="D353" s="1" t="e">
        <f>#REF!</f>
        <v>#REF!</v>
      </c>
      <c r="E353" s="1" t="e">
        <f>#REF!</f>
        <v>#REF!</v>
      </c>
      <c r="F353" s="1" t="e">
        <f>#REF!</f>
        <v>#REF!</v>
      </c>
      <c r="G353" s="1" t="e">
        <f>#REF!</f>
        <v>#REF!</v>
      </c>
      <c r="H353" s="1" t="e">
        <f>#REF!</f>
        <v>#REF!</v>
      </c>
      <c r="I353" s="1" t="e">
        <f>#REF!</f>
        <v>#REF!</v>
      </c>
      <c r="J353" t="e">
        <f t="shared" si="14"/>
        <v>#REF!</v>
      </c>
    </row>
    <row r="354" spans="1:10">
      <c r="A354" s="1" t="e">
        <f t="shared" ref="A354:A417" si="15">I354</f>
        <v>#REF!</v>
      </c>
      <c r="B354" s="1" t="e">
        <f>#REF!</f>
        <v>#REF!</v>
      </c>
      <c r="C354" s="1" t="e">
        <f>#REF!</f>
        <v>#REF!</v>
      </c>
      <c r="D354" s="1" t="e">
        <f>#REF!</f>
        <v>#REF!</v>
      </c>
      <c r="E354" s="1" t="e">
        <f>#REF!</f>
        <v>#REF!</v>
      </c>
      <c r="F354" s="1" t="e">
        <f>#REF!</f>
        <v>#REF!</v>
      </c>
      <c r="G354" s="1" t="e">
        <f>#REF!</f>
        <v>#REF!</v>
      </c>
      <c r="H354" s="1" t="e">
        <f>#REF!</f>
        <v>#REF!</v>
      </c>
      <c r="I354" s="1" t="e">
        <f>#REF!</f>
        <v>#REF!</v>
      </c>
      <c r="J354" t="e">
        <f t="shared" ref="J354:J417" si="16">RIGHT(B354,LEN(B354)-7)</f>
        <v>#REF!</v>
      </c>
    </row>
    <row r="355" spans="1:10">
      <c r="A355" s="1" t="e">
        <f t="shared" si="15"/>
        <v>#REF!</v>
      </c>
      <c r="B355" s="1" t="e">
        <f>#REF!</f>
        <v>#REF!</v>
      </c>
      <c r="C355" s="1" t="e">
        <f>#REF!</f>
        <v>#REF!</v>
      </c>
      <c r="D355" s="1" t="e">
        <f>#REF!</f>
        <v>#REF!</v>
      </c>
      <c r="E355" s="1" t="e">
        <f>#REF!</f>
        <v>#REF!</v>
      </c>
      <c r="F355" s="1" t="e">
        <f>#REF!</f>
        <v>#REF!</v>
      </c>
      <c r="G355" s="1" t="e">
        <f>#REF!</f>
        <v>#REF!</v>
      </c>
      <c r="H355" s="1" t="e">
        <f>#REF!</f>
        <v>#REF!</v>
      </c>
      <c r="I355" s="1" t="e">
        <f>#REF!</f>
        <v>#REF!</v>
      </c>
      <c r="J355" t="e">
        <f t="shared" si="16"/>
        <v>#REF!</v>
      </c>
    </row>
    <row r="356" spans="1:10">
      <c r="A356" s="1" t="e">
        <f t="shared" si="15"/>
        <v>#REF!</v>
      </c>
      <c r="B356" s="1" t="e">
        <f>#REF!</f>
        <v>#REF!</v>
      </c>
      <c r="C356" s="1" t="e">
        <f>#REF!</f>
        <v>#REF!</v>
      </c>
      <c r="D356" s="1" t="e">
        <f>#REF!</f>
        <v>#REF!</v>
      </c>
      <c r="E356" s="1" t="e">
        <f>#REF!</f>
        <v>#REF!</v>
      </c>
      <c r="F356" s="1" t="e">
        <f>#REF!</f>
        <v>#REF!</v>
      </c>
      <c r="G356" s="1" t="e">
        <f>#REF!</f>
        <v>#REF!</v>
      </c>
      <c r="H356" s="1" t="e">
        <f>#REF!</f>
        <v>#REF!</v>
      </c>
      <c r="I356" s="1" t="e">
        <f>#REF!</f>
        <v>#REF!</v>
      </c>
      <c r="J356" t="e">
        <f t="shared" si="16"/>
        <v>#REF!</v>
      </c>
    </row>
    <row r="357" spans="1:10">
      <c r="A357" s="1" t="e">
        <f t="shared" si="15"/>
        <v>#REF!</v>
      </c>
      <c r="B357" s="1" t="e">
        <f>#REF!</f>
        <v>#REF!</v>
      </c>
      <c r="C357" s="1" t="e">
        <f>#REF!</f>
        <v>#REF!</v>
      </c>
      <c r="D357" s="1" t="e">
        <f>#REF!</f>
        <v>#REF!</v>
      </c>
      <c r="E357" s="1" t="e">
        <f>#REF!</f>
        <v>#REF!</v>
      </c>
      <c r="F357" s="1" t="e">
        <f>#REF!</f>
        <v>#REF!</v>
      </c>
      <c r="G357" s="1" t="e">
        <f>#REF!</f>
        <v>#REF!</v>
      </c>
      <c r="H357" s="1" t="e">
        <f>#REF!</f>
        <v>#REF!</v>
      </c>
      <c r="I357" s="1" t="e">
        <f>#REF!</f>
        <v>#REF!</v>
      </c>
      <c r="J357" t="e">
        <f t="shared" si="16"/>
        <v>#REF!</v>
      </c>
    </row>
    <row r="358" spans="1:10">
      <c r="A358" s="1" t="e">
        <f t="shared" si="15"/>
        <v>#REF!</v>
      </c>
      <c r="B358" s="1" t="e">
        <f>#REF!</f>
        <v>#REF!</v>
      </c>
      <c r="C358" s="1" t="e">
        <f>#REF!</f>
        <v>#REF!</v>
      </c>
      <c r="D358" s="1" t="e">
        <f>#REF!</f>
        <v>#REF!</v>
      </c>
      <c r="E358" s="1" t="e">
        <f>#REF!</f>
        <v>#REF!</v>
      </c>
      <c r="F358" s="1" t="e">
        <f>#REF!</f>
        <v>#REF!</v>
      </c>
      <c r="G358" s="1" t="e">
        <f>#REF!</f>
        <v>#REF!</v>
      </c>
      <c r="H358" s="1" t="e">
        <f>#REF!</f>
        <v>#REF!</v>
      </c>
      <c r="I358" s="1" t="e">
        <f>#REF!</f>
        <v>#REF!</v>
      </c>
      <c r="J358" t="e">
        <f t="shared" si="16"/>
        <v>#REF!</v>
      </c>
    </row>
    <row r="359" spans="1:10">
      <c r="A359" s="1" t="e">
        <f t="shared" si="15"/>
        <v>#REF!</v>
      </c>
      <c r="B359" s="1" t="e">
        <f>#REF!</f>
        <v>#REF!</v>
      </c>
      <c r="C359" s="1" t="e">
        <f>#REF!</f>
        <v>#REF!</v>
      </c>
      <c r="D359" s="1" t="e">
        <f>#REF!</f>
        <v>#REF!</v>
      </c>
      <c r="E359" s="1" t="e">
        <f>#REF!</f>
        <v>#REF!</v>
      </c>
      <c r="F359" s="1" t="e">
        <f>#REF!</f>
        <v>#REF!</v>
      </c>
      <c r="G359" s="1" t="e">
        <f>#REF!</f>
        <v>#REF!</v>
      </c>
      <c r="H359" s="1" t="e">
        <f>#REF!</f>
        <v>#REF!</v>
      </c>
      <c r="I359" s="1" t="e">
        <f>#REF!</f>
        <v>#REF!</v>
      </c>
      <c r="J359" t="e">
        <f t="shared" si="16"/>
        <v>#REF!</v>
      </c>
    </row>
    <row r="360" spans="1:10">
      <c r="A360" s="1" t="e">
        <f t="shared" si="15"/>
        <v>#REF!</v>
      </c>
      <c r="B360" s="1" t="e">
        <f>#REF!</f>
        <v>#REF!</v>
      </c>
      <c r="C360" s="1" t="e">
        <f>#REF!</f>
        <v>#REF!</v>
      </c>
      <c r="D360" s="1" t="e">
        <f>#REF!</f>
        <v>#REF!</v>
      </c>
      <c r="E360" s="1" t="e">
        <f>#REF!</f>
        <v>#REF!</v>
      </c>
      <c r="F360" s="1" t="e">
        <f>#REF!</f>
        <v>#REF!</v>
      </c>
      <c r="G360" s="1" t="e">
        <f>#REF!</f>
        <v>#REF!</v>
      </c>
      <c r="H360" s="1" t="e">
        <f>#REF!</f>
        <v>#REF!</v>
      </c>
      <c r="I360" s="1" t="e">
        <f>#REF!</f>
        <v>#REF!</v>
      </c>
      <c r="J360" t="e">
        <f t="shared" si="16"/>
        <v>#REF!</v>
      </c>
    </row>
    <row r="361" spans="1:10">
      <c r="A361" s="1" t="e">
        <f t="shared" si="15"/>
        <v>#REF!</v>
      </c>
      <c r="B361" s="1" t="e">
        <f>#REF!</f>
        <v>#REF!</v>
      </c>
      <c r="C361" s="1" t="e">
        <f>#REF!</f>
        <v>#REF!</v>
      </c>
      <c r="D361" s="1" t="e">
        <f>#REF!</f>
        <v>#REF!</v>
      </c>
      <c r="E361" s="1" t="e">
        <f>#REF!</f>
        <v>#REF!</v>
      </c>
      <c r="F361" s="1" t="e">
        <f>#REF!</f>
        <v>#REF!</v>
      </c>
      <c r="G361" s="1" t="e">
        <f>#REF!</f>
        <v>#REF!</v>
      </c>
      <c r="H361" s="1" t="e">
        <f>#REF!</f>
        <v>#REF!</v>
      </c>
      <c r="I361" s="1" t="e">
        <f>#REF!</f>
        <v>#REF!</v>
      </c>
      <c r="J361" t="e">
        <f t="shared" si="16"/>
        <v>#REF!</v>
      </c>
    </row>
    <row r="362" spans="1:10">
      <c r="A362" s="1" t="e">
        <f t="shared" si="15"/>
        <v>#REF!</v>
      </c>
      <c r="B362" s="1" t="e">
        <f>#REF!</f>
        <v>#REF!</v>
      </c>
      <c r="C362" s="1" t="e">
        <f>#REF!</f>
        <v>#REF!</v>
      </c>
      <c r="D362" s="1" t="e">
        <f>#REF!</f>
        <v>#REF!</v>
      </c>
      <c r="E362" s="1" t="e">
        <f>#REF!</f>
        <v>#REF!</v>
      </c>
      <c r="F362" s="1" t="e">
        <f>#REF!</f>
        <v>#REF!</v>
      </c>
      <c r="G362" s="1" t="e">
        <f>#REF!</f>
        <v>#REF!</v>
      </c>
      <c r="H362" s="1" t="e">
        <f>#REF!</f>
        <v>#REF!</v>
      </c>
      <c r="I362" s="1" t="e">
        <f>#REF!</f>
        <v>#REF!</v>
      </c>
      <c r="J362" t="e">
        <f t="shared" si="16"/>
        <v>#REF!</v>
      </c>
    </row>
    <row r="363" spans="1:10">
      <c r="A363" s="1" t="e">
        <f t="shared" si="15"/>
        <v>#REF!</v>
      </c>
      <c r="B363" s="1" t="e">
        <f>#REF!</f>
        <v>#REF!</v>
      </c>
      <c r="C363" s="1" t="e">
        <f>#REF!</f>
        <v>#REF!</v>
      </c>
      <c r="D363" s="1" t="e">
        <f>#REF!</f>
        <v>#REF!</v>
      </c>
      <c r="E363" s="1" t="e">
        <f>#REF!</f>
        <v>#REF!</v>
      </c>
      <c r="F363" s="1" t="e">
        <f>#REF!</f>
        <v>#REF!</v>
      </c>
      <c r="G363" s="1" t="e">
        <f>#REF!</f>
        <v>#REF!</v>
      </c>
      <c r="H363" s="1" t="e">
        <f>#REF!</f>
        <v>#REF!</v>
      </c>
      <c r="I363" s="1" t="e">
        <f>#REF!</f>
        <v>#REF!</v>
      </c>
      <c r="J363" t="e">
        <f t="shared" si="16"/>
        <v>#REF!</v>
      </c>
    </row>
    <row r="364" spans="1:10">
      <c r="A364" s="1" t="e">
        <f t="shared" si="15"/>
        <v>#REF!</v>
      </c>
      <c r="B364" s="1" t="e">
        <f>#REF!</f>
        <v>#REF!</v>
      </c>
      <c r="C364" s="1" t="e">
        <f>#REF!</f>
        <v>#REF!</v>
      </c>
      <c r="D364" s="1" t="e">
        <f>#REF!</f>
        <v>#REF!</v>
      </c>
      <c r="E364" s="1" t="e">
        <f>#REF!</f>
        <v>#REF!</v>
      </c>
      <c r="F364" s="1" t="e">
        <f>#REF!</f>
        <v>#REF!</v>
      </c>
      <c r="G364" s="1" t="e">
        <f>#REF!</f>
        <v>#REF!</v>
      </c>
      <c r="H364" s="1" t="e">
        <f>#REF!</f>
        <v>#REF!</v>
      </c>
      <c r="I364" s="1" t="e">
        <f>#REF!</f>
        <v>#REF!</v>
      </c>
      <c r="J364" t="e">
        <f t="shared" si="16"/>
        <v>#REF!</v>
      </c>
    </row>
    <row r="365" spans="1:10">
      <c r="A365" s="1" t="e">
        <f t="shared" si="15"/>
        <v>#REF!</v>
      </c>
      <c r="B365" s="1" t="e">
        <f>#REF!</f>
        <v>#REF!</v>
      </c>
      <c r="C365" s="1" t="e">
        <f>#REF!</f>
        <v>#REF!</v>
      </c>
      <c r="D365" s="1" t="e">
        <f>#REF!</f>
        <v>#REF!</v>
      </c>
      <c r="E365" s="1" t="e">
        <f>#REF!</f>
        <v>#REF!</v>
      </c>
      <c r="F365" s="1" t="e">
        <f>#REF!</f>
        <v>#REF!</v>
      </c>
      <c r="G365" s="1" t="e">
        <f>#REF!</f>
        <v>#REF!</v>
      </c>
      <c r="H365" s="1" t="e">
        <f>#REF!</f>
        <v>#REF!</v>
      </c>
      <c r="I365" s="1" t="e">
        <f>#REF!</f>
        <v>#REF!</v>
      </c>
      <c r="J365" t="e">
        <f t="shared" si="16"/>
        <v>#REF!</v>
      </c>
    </row>
    <row r="366" spans="1:10">
      <c r="A366" s="1" t="e">
        <f t="shared" si="15"/>
        <v>#REF!</v>
      </c>
      <c r="B366" s="1" t="e">
        <f>#REF!</f>
        <v>#REF!</v>
      </c>
      <c r="C366" s="1" t="e">
        <f>#REF!</f>
        <v>#REF!</v>
      </c>
      <c r="D366" s="1" t="e">
        <f>#REF!</f>
        <v>#REF!</v>
      </c>
      <c r="E366" s="1" t="e">
        <f>#REF!</f>
        <v>#REF!</v>
      </c>
      <c r="F366" s="1" t="e">
        <f>#REF!</f>
        <v>#REF!</v>
      </c>
      <c r="G366" s="1" t="e">
        <f>#REF!</f>
        <v>#REF!</v>
      </c>
      <c r="H366" s="1" t="e">
        <f>#REF!</f>
        <v>#REF!</v>
      </c>
      <c r="I366" s="1" t="e">
        <f>#REF!</f>
        <v>#REF!</v>
      </c>
      <c r="J366" t="e">
        <f t="shared" si="16"/>
        <v>#REF!</v>
      </c>
    </row>
    <row r="367" spans="1:10">
      <c r="A367" s="1" t="e">
        <f t="shared" si="15"/>
        <v>#REF!</v>
      </c>
      <c r="B367" s="1" t="e">
        <f>#REF!</f>
        <v>#REF!</v>
      </c>
      <c r="C367" s="1" t="e">
        <f>#REF!</f>
        <v>#REF!</v>
      </c>
      <c r="D367" s="1" t="e">
        <f>#REF!</f>
        <v>#REF!</v>
      </c>
      <c r="E367" s="1" t="e">
        <f>#REF!</f>
        <v>#REF!</v>
      </c>
      <c r="F367" s="1" t="e">
        <f>#REF!</f>
        <v>#REF!</v>
      </c>
      <c r="G367" s="1" t="e">
        <f>#REF!</f>
        <v>#REF!</v>
      </c>
      <c r="H367" s="1" t="e">
        <f>#REF!</f>
        <v>#REF!</v>
      </c>
      <c r="I367" s="1" t="e">
        <f>#REF!</f>
        <v>#REF!</v>
      </c>
      <c r="J367" t="e">
        <f t="shared" si="16"/>
        <v>#REF!</v>
      </c>
    </row>
    <row r="368" spans="1:10">
      <c r="A368" s="1" t="e">
        <f t="shared" si="15"/>
        <v>#REF!</v>
      </c>
      <c r="B368" s="1" t="e">
        <f>#REF!</f>
        <v>#REF!</v>
      </c>
      <c r="C368" s="1" t="e">
        <f>#REF!</f>
        <v>#REF!</v>
      </c>
      <c r="D368" s="1" t="e">
        <f>#REF!</f>
        <v>#REF!</v>
      </c>
      <c r="E368" s="1" t="e">
        <f>#REF!</f>
        <v>#REF!</v>
      </c>
      <c r="F368" s="1" t="e">
        <f>#REF!</f>
        <v>#REF!</v>
      </c>
      <c r="G368" s="1" t="e">
        <f>#REF!</f>
        <v>#REF!</v>
      </c>
      <c r="H368" s="1" t="e">
        <f>#REF!</f>
        <v>#REF!</v>
      </c>
      <c r="I368" s="1" t="e">
        <f>#REF!</f>
        <v>#REF!</v>
      </c>
      <c r="J368" t="e">
        <f t="shared" si="16"/>
        <v>#REF!</v>
      </c>
    </row>
    <row r="369" spans="1:10">
      <c r="A369" s="1" t="e">
        <f t="shared" si="15"/>
        <v>#REF!</v>
      </c>
      <c r="B369" s="1" t="e">
        <f>#REF!</f>
        <v>#REF!</v>
      </c>
      <c r="C369" s="1" t="e">
        <f>#REF!</f>
        <v>#REF!</v>
      </c>
      <c r="D369" s="1" t="e">
        <f>#REF!</f>
        <v>#REF!</v>
      </c>
      <c r="E369" s="1" t="e">
        <f>#REF!</f>
        <v>#REF!</v>
      </c>
      <c r="F369" s="1" t="e">
        <f>#REF!</f>
        <v>#REF!</v>
      </c>
      <c r="G369" s="1" t="e">
        <f>#REF!</f>
        <v>#REF!</v>
      </c>
      <c r="H369" s="1" t="e">
        <f>#REF!</f>
        <v>#REF!</v>
      </c>
      <c r="I369" s="1" t="e">
        <f>#REF!</f>
        <v>#REF!</v>
      </c>
      <c r="J369" t="e">
        <f t="shared" si="16"/>
        <v>#REF!</v>
      </c>
    </row>
    <row r="370" spans="1:10">
      <c r="A370" s="1" t="e">
        <f t="shared" si="15"/>
        <v>#REF!</v>
      </c>
      <c r="B370" s="1" t="e">
        <f>#REF!</f>
        <v>#REF!</v>
      </c>
      <c r="C370" s="1" t="e">
        <f>#REF!</f>
        <v>#REF!</v>
      </c>
      <c r="D370" s="1" t="e">
        <f>#REF!</f>
        <v>#REF!</v>
      </c>
      <c r="E370" s="1" t="e">
        <f>#REF!</f>
        <v>#REF!</v>
      </c>
      <c r="F370" s="1" t="e">
        <f>#REF!</f>
        <v>#REF!</v>
      </c>
      <c r="G370" s="1" t="e">
        <f>#REF!</f>
        <v>#REF!</v>
      </c>
      <c r="H370" s="1" t="e">
        <f>#REF!</f>
        <v>#REF!</v>
      </c>
      <c r="I370" s="1" t="e">
        <f>#REF!</f>
        <v>#REF!</v>
      </c>
      <c r="J370" t="e">
        <f t="shared" si="16"/>
        <v>#REF!</v>
      </c>
    </row>
    <row r="371" spans="1:10">
      <c r="A371" s="1" t="e">
        <f t="shared" si="15"/>
        <v>#REF!</v>
      </c>
      <c r="B371" s="1" t="e">
        <f>#REF!</f>
        <v>#REF!</v>
      </c>
      <c r="C371" s="1" t="e">
        <f>#REF!</f>
        <v>#REF!</v>
      </c>
      <c r="D371" s="1" t="e">
        <f>#REF!</f>
        <v>#REF!</v>
      </c>
      <c r="E371" s="1" t="e">
        <f>#REF!</f>
        <v>#REF!</v>
      </c>
      <c r="F371" s="1" t="e">
        <f>#REF!</f>
        <v>#REF!</v>
      </c>
      <c r="G371" s="1" t="e">
        <f>#REF!</f>
        <v>#REF!</v>
      </c>
      <c r="H371" s="1" t="e">
        <f>#REF!</f>
        <v>#REF!</v>
      </c>
      <c r="I371" s="1" t="e">
        <f>#REF!</f>
        <v>#REF!</v>
      </c>
      <c r="J371" t="e">
        <f t="shared" si="16"/>
        <v>#REF!</v>
      </c>
    </row>
    <row r="372" spans="1:10">
      <c r="A372" s="1" t="e">
        <f t="shared" si="15"/>
        <v>#REF!</v>
      </c>
      <c r="B372" s="1" t="e">
        <f>#REF!</f>
        <v>#REF!</v>
      </c>
      <c r="C372" s="1" t="e">
        <f>#REF!</f>
        <v>#REF!</v>
      </c>
      <c r="D372" s="1" t="e">
        <f>#REF!</f>
        <v>#REF!</v>
      </c>
      <c r="E372" s="1" t="e">
        <f>#REF!</f>
        <v>#REF!</v>
      </c>
      <c r="F372" s="1" t="e">
        <f>#REF!</f>
        <v>#REF!</v>
      </c>
      <c r="G372" s="1" t="e">
        <f>#REF!</f>
        <v>#REF!</v>
      </c>
      <c r="H372" s="1" t="e">
        <f>#REF!</f>
        <v>#REF!</v>
      </c>
      <c r="I372" s="1" t="e">
        <f>#REF!</f>
        <v>#REF!</v>
      </c>
      <c r="J372" t="e">
        <f t="shared" si="16"/>
        <v>#REF!</v>
      </c>
    </row>
    <row r="373" spans="1:10">
      <c r="A373" s="1" t="e">
        <f t="shared" si="15"/>
        <v>#REF!</v>
      </c>
      <c r="B373" s="1" t="e">
        <f>#REF!</f>
        <v>#REF!</v>
      </c>
      <c r="C373" s="1" t="e">
        <f>#REF!</f>
        <v>#REF!</v>
      </c>
      <c r="D373" s="1" t="e">
        <f>#REF!</f>
        <v>#REF!</v>
      </c>
      <c r="E373" s="1" t="e">
        <f>#REF!</f>
        <v>#REF!</v>
      </c>
      <c r="F373" s="1" t="e">
        <f>#REF!</f>
        <v>#REF!</v>
      </c>
      <c r="G373" s="1" t="e">
        <f>#REF!</f>
        <v>#REF!</v>
      </c>
      <c r="H373" s="1" t="e">
        <f>#REF!</f>
        <v>#REF!</v>
      </c>
      <c r="I373" s="1" t="e">
        <f>#REF!</f>
        <v>#REF!</v>
      </c>
      <c r="J373" t="e">
        <f t="shared" si="16"/>
        <v>#REF!</v>
      </c>
    </row>
    <row r="374" spans="1:10">
      <c r="A374" s="1" t="e">
        <f t="shared" si="15"/>
        <v>#REF!</v>
      </c>
      <c r="B374" s="1" t="e">
        <f>#REF!</f>
        <v>#REF!</v>
      </c>
      <c r="C374" s="1" t="e">
        <f>#REF!</f>
        <v>#REF!</v>
      </c>
      <c r="D374" s="1" t="e">
        <f>#REF!</f>
        <v>#REF!</v>
      </c>
      <c r="E374" s="1" t="e">
        <f>#REF!</f>
        <v>#REF!</v>
      </c>
      <c r="F374" s="1" t="e">
        <f>#REF!</f>
        <v>#REF!</v>
      </c>
      <c r="G374" s="1" t="e">
        <f>#REF!</f>
        <v>#REF!</v>
      </c>
      <c r="H374" s="1" t="e">
        <f>#REF!</f>
        <v>#REF!</v>
      </c>
      <c r="I374" s="1" t="e">
        <f>#REF!</f>
        <v>#REF!</v>
      </c>
      <c r="J374" t="e">
        <f t="shared" si="16"/>
        <v>#REF!</v>
      </c>
    </row>
    <row r="375" spans="1:10">
      <c r="A375" s="1" t="e">
        <f t="shared" si="15"/>
        <v>#REF!</v>
      </c>
      <c r="B375" s="1" t="e">
        <f>#REF!</f>
        <v>#REF!</v>
      </c>
      <c r="C375" s="1" t="e">
        <f>#REF!</f>
        <v>#REF!</v>
      </c>
      <c r="D375" s="1" t="e">
        <f>#REF!</f>
        <v>#REF!</v>
      </c>
      <c r="E375" s="1" t="e">
        <f>#REF!</f>
        <v>#REF!</v>
      </c>
      <c r="F375" s="1" t="e">
        <f>#REF!</f>
        <v>#REF!</v>
      </c>
      <c r="G375" s="1" t="e">
        <f>#REF!</f>
        <v>#REF!</v>
      </c>
      <c r="H375" s="1" t="e">
        <f>#REF!</f>
        <v>#REF!</v>
      </c>
      <c r="I375" s="1" t="e">
        <f>#REF!</f>
        <v>#REF!</v>
      </c>
      <c r="J375" t="e">
        <f t="shared" si="16"/>
        <v>#REF!</v>
      </c>
    </row>
    <row r="376" spans="1:10">
      <c r="A376" s="1" t="e">
        <f t="shared" si="15"/>
        <v>#REF!</v>
      </c>
      <c r="B376" s="1" t="e">
        <f>#REF!</f>
        <v>#REF!</v>
      </c>
      <c r="C376" s="1" t="e">
        <f>#REF!</f>
        <v>#REF!</v>
      </c>
      <c r="D376" s="1" t="e">
        <f>#REF!</f>
        <v>#REF!</v>
      </c>
      <c r="E376" s="1" t="e">
        <f>#REF!</f>
        <v>#REF!</v>
      </c>
      <c r="F376" s="1" t="e">
        <f>#REF!</f>
        <v>#REF!</v>
      </c>
      <c r="G376" s="1" t="e">
        <f>#REF!</f>
        <v>#REF!</v>
      </c>
      <c r="H376" s="1" t="e">
        <f>#REF!</f>
        <v>#REF!</v>
      </c>
      <c r="I376" s="1" t="e">
        <f>#REF!</f>
        <v>#REF!</v>
      </c>
      <c r="J376" t="e">
        <f t="shared" si="16"/>
        <v>#REF!</v>
      </c>
    </row>
    <row r="377" spans="1:10">
      <c r="A377" s="1" t="e">
        <f t="shared" si="15"/>
        <v>#REF!</v>
      </c>
      <c r="B377" s="1" t="e">
        <f>#REF!</f>
        <v>#REF!</v>
      </c>
      <c r="C377" s="1" t="e">
        <f>#REF!</f>
        <v>#REF!</v>
      </c>
      <c r="D377" s="1" t="e">
        <f>#REF!</f>
        <v>#REF!</v>
      </c>
      <c r="E377" s="1" t="e">
        <f>#REF!</f>
        <v>#REF!</v>
      </c>
      <c r="F377" s="1" t="e">
        <f>#REF!</f>
        <v>#REF!</v>
      </c>
      <c r="G377" s="1" t="e">
        <f>#REF!</f>
        <v>#REF!</v>
      </c>
      <c r="H377" s="1" t="e">
        <f>#REF!</f>
        <v>#REF!</v>
      </c>
      <c r="I377" s="1" t="e">
        <f>#REF!</f>
        <v>#REF!</v>
      </c>
      <c r="J377" t="e">
        <f t="shared" si="16"/>
        <v>#REF!</v>
      </c>
    </row>
    <row r="378" spans="1:10">
      <c r="A378" s="1" t="e">
        <f t="shared" si="15"/>
        <v>#REF!</v>
      </c>
      <c r="B378" s="1" t="e">
        <f>#REF!</f>
        <v>#REF!</v>
      </c>
      <c r="C378" s="1" t="e">
        <f>#REF!</f>
        <v>#REF!</v>
      </c>
      <c r="D378" s="1" t="e">
        <f>#REF!</f>
        <v>#REF!</v>
      </c>
      <c r="E378" s="1" t="e">
        <f>#REF!</f>
        <v>#REF!</v>
      </c>
      <c r="F378" s="1" t="e">
        <f>#REF!</f>
        <v>#REF!</v>
      </c>
      <c r="G378" s="1" t="e">
        <f>#REF!</f>
        <v>#REF!</v>
      </c>
      <c r="H378" s="1" t="e">
        <f>#REF!</f>
        <v>#REF!</v>
      </c>
      <c r="I378" s="1" t="e">
        <f>#REF!</f>
        <v>#REF!</v>
      </c>
      <c r="J378" t="e">
        <f t="shared" si="16"/>
        <v>#REF!</v>
      </c>
    </row>
    <row r="379" spans="1:10">
      <c r="A379" s="1" t="e">
        <f t="shared" si="15"/>
        <v>#REF!</v>
      </c>
      <c r="B379" s="1" t="e">
        <f>#REF!</f>
        <v>#REF!</v>
      </c>
      <c r="C379" s="1" t="e">
        <f>#REF!</f>
        <v>#REF!</v>
      </c>
      <c r="D379" s="1" t="e">
        <f>#REF!</f>
        <v>#REF!</v>
      </c>
      <c r="E379" s="1" t="e">
        <f>#REF!</f>
        <v>#REF!</v>
      </c>
      <c r="F379" s="1" t="e">
        <f>#REF!</f>
        <v>#REF!</v>
      </c>
      <c r="G379" s="1" t="e">
        <f>#REF!</f>
        <v>#REF!</v>
      </c>
      <c r="H379" s="1" t="e">
        <f>#REF!</f>
        <v>#REF!</v>
      </c>
      <c r="I379" s="1" t="e">
        <f>#REF!</f>
        <v>#REF!</v>
      </c>
      <c r="J379" t="e">
        <f t="shared" si="16"/>
        <v>#REF!</v>
      </c>
    </row>
    <row r="380" spans="1:10">
      <c r="A380" s="1" t="e">
        <f t="shared" si="15"/>
        <v>#REF!</v>
      </c>
      <c r="B380" s="1" t="e">
        <f>#REF!</f>
        <v>#REF!</v>
      </c>
      <c r="C380" s="1" t="e">
        <f>#REF!</f>
        <v>#REF!</v>
      </c>
      <c r="D380" s="1" t="e">
        <f>#REF!</f>
        <v>#REF!</v>
      </c>
      <c r="E380" s="1" t="e">
        <f>#REF!</f>
        <v>#REF!</v>
      </c>
      <c r="F380" s="1" t="e">
        <f>#REF!</f>
        <v>#REF!</v>
      </c>
      <c r="G380" s="1" t="e">
        <f>#REF!</f>
        <v>#REF!</v>
      </c>
      <c r="H380" s="1" t="e">
        <f>#REF!</f>
        <v>#REF!</v>
      </c>
      <c r="I380" s="1" t="e">
        <f>#REF!</f>
        <v>#REF!</v>
      </c>
      <c r="J380" t="e">
        <f t="shared" si="16"/>
        <v>#REF!</v>
      </c>
    </row>
    <row r="381" spans="1:10">
      <c r="A381" s="1" t="e">
        <f t="shared" si="15"/>
        <v>#REF!</v>
      </c>
      <c r="B381" s="1" t="e">
        <f>#REF!</f>
        <v>#REF!</v>
      </c>
      <c r="C381" s="1" t="e">
        <f>#REF!</f>
        <v>#REF!</v>
      </c>
      <c r="D381" s="1" t="e">
        <f>#REF!</f>
        <v>#REF!</v>
      </c>
      <c r="E381" s="1" t="e">
        <f>#REF!</f>
        <v>#REF!</v>
      </c>
      <c r="F381" s="1" t="e">
        <f>#REF!</f>
        <v>#REF!</v>
      </c>
      <c r="G381" s="1" t="e">
        <f>#REF!</f>
        <v>#REF!</v>
      </c>
      <c r="H381" s="1" t="e">
        <f>#REF!</f>
        <v>#REF!</v>
      </c>
      <c r="I381" s="1" t="e">
        <f>#REF!</f>
        <v>#REF!</v>
      </c>
      <c r="J381" t="e">
        <f t="shared" si="16"/>
        <v>#REF!</v>
      </c>
    </row>
    <row r="382" spans="1:10">
      <c r="A382" s="1" t="e">
        <f t="shared" si="15"/>
        <v>#REF!</v>
      </c>
      <c r="B382" s="1" t="e">
        <f>#REF!</f>
        <v>#REF!</v>
      </c>
      <c r="C382" s="1" t="e">
        <f>#REF!</f>
        <v>#REF!</v>
      </c>
      <c r="D382" s="1" t="e">
        <f>#REF!</f>
        <v>#REF!</v>
      </c>
      <c r="E382" s="1" t="e">
        <f>#REF!</f>
        <v>#REF!</v>
      </c>
      <c r="F382" s="1" t="e">
        <f>#REF!</f>
        <v>#REF!</v>
      </c>
      <c r="G382" s="1" t="e">
        <f>#REF!</f>
        <v>#REF!</v>
      </c>
      <c r="H382" s="1" t="e">
        <f>#REF!</f>
        <v>#REF!</v>
      </c>
      <c r="I382" s="1" t="e">
        <f>#REF!</f>
        <v>#REF!</v>
      </c>
      <c r="J382" t="e">
        <f t="shared" si="16"/>
        <v>#REF!</v>
      </c>
    </row>
    <row r="383" spans="1:10">
      <c r="A383" s="1" t="e">
        <f t="shared" si="15"/>
        <v>#REF!</v>
      </c>
      <c r="B383" s="1" t="e">
        <f>#REF!</f>
        <v>#REF!</v>
      </c>
      <c r="C383" s="1" t="e">
        <f>#REF!</f>
        <v>#REF!</v>
      </c>
      <c r="D383" s="1" t="e">
        <f>#REF!</f>
        <v>#REF!</v>
      </c>
      <c r="E383" s="1" t="e">
        <f>#REF!</f>
        <v>#REF!</v>
      </c>
      <c r="F383" s="1" t="e">
        <f>#REF!</f>
        <v>#REF!</v>
      </c>
      <c r="G383" s="1" t="e">
        <f>#REF!</f>
        <v>#REF!</v>
      </c>
      <c r="H383" s="1" t="e">
        <f>#REF!</f>
        <v>#REF!</v>
      </c>
      <c r="I383" s="1" t="e">
        <f>#REF!</f>
        <v>#REF!</v>
      </c>
      <c r="J383" t="e">
        <f t="shared" si="16"/>
        <v>#REF!</v>
      </c>
    </row>
    <row r="384" spans="1:10">
      <c r="A384" s="1" t="e">
        <f t="shared" si="15"/>
        <v>#REF!</v>
      </c>
      <c r="B384" s="1" t="e">
        <f>#REF!</f>
        <v>#REF!</v>
      </c>
      <c r="C384" s="1" t="e">
        <f>#REF!</f>
        <v>#REF!</v>
      </c>
      <c r="D384" s="1" t="e">
        <f>#REF!</f>
        <v>#REF!</v>
      </c>
      <c r="E384" s="1" t="e">
        <f>#REF!</f>
        <v>#REF!</v>
      </c>
      <c r="F384" s="1" t="e">
        <f>#REF!</f>
        <v>#REF!</v>
      </c>
      <c r="G384" s="1" t="e">
        <f>#REF!</f>
        <v>#REF!</v>
      </c>
      <c r="H384" s="1" t="e">
        <f>#REF!</f>
        <v>#REF!</v>
      </c>
      <c r="I384" s="1" t="e">
        <f>#REF!</f>
        <v>#REF!</v>
      </c>
      <c r="J384" t="e">
        <f t="shared" si="16"/>
        <v>#REF!</v>
      </c>
    </row>
    <row r="385" spans="1:10">
      <c r="A385" s="1" t="e">
        <f t="shared" si="15"/>
        <v>#REF!</v>
      </c>
      <c r="B385" s="1" t="e">
        <f>#REF!</f>
        <v>#REF!</v>
      </c>
      <c r="C385" s="1" t="e">
        <f>#REF!</f>
        <v>#REF!</v>
      </c>
      <c r="D385" s="1" t="e">
        <f>#REF!</f>
        <v>#REF!</v>
      </c>
      <c r="E385" s="1" t="e">
        <f>#REF!</f>
        <v>#REF!</v>
      </c>
      <c r="F385" s="1" t="e">
        <f>#REF!</f>
        <v>#REF!</v>
      </c>
      <c r="G385" s="1" t="e">
        <f>#REF!</f>
        <v>#REF!</v>
      </c>
      <c r="H385" s="1" t="e">
        <f>#REF!</f>
        <v>#REF!</v>
      </c>
      <c r="I385" s="1" t="e">
        <f>#REF!</f>
        <v>#REF!</v>
      </c>
      <c r="J385" t="e">
        <f t="shared" si="16"/>
        <v>#REF!</v>
      </c>
    </row>
    <row r="386" spans="1:10">
      <c r="A386" s="1" t="e">
        <f t="shared" si="15"/>
        <v>#REF!</v>
      </c>
      <c r="B386" s="1" t="e">
        <f>#REF!</f>
        <v>#REF!</v>
      </c>
      <c r="C386" s="1" t="e">
        <f>#REF!</f>
        <v>#REF!</v>
      </c>
      <c r="D386" s="1" t="e">
        <f>#REF!</f>
        <v>#REF!</v>
      </c>
      <c r="E386" s="1" t="e">
        <f>#REF!</f>
        <v>#REF!</v>
      </c>
      <c r="F386" s="1" t="e">
        <f>#REF!</f>
        <v>#REF!</v>
      </c>
      <c r="G386" s="1" t="e">
        <f>#REF!</f>
        <v>#REF!</v>
      </c>
      <c r="H386" s="1" t="e">
        <f>#REF!</f>
        <v>#REF!</v>
      </c>
      <c r="I386" s="1" t="e">
        <f>#REF!</f>
        <v>#REF!</v>
      </c>
      <c r="J386" t="e">
        <f t="shared" si="16"/>
        <v>#REF!</v>
      </c>
    </row>
    <row r="387" spans="1:10">
      <c r="A387" s="1" t="e">
        <f t="shared" si="15"/>
        <v>#REF!</v>
      </c>
      <c r="B387" s="1" t="e">
        <f>#REF!</f>
        <v>#REF!</v>
      </c>
      <c r="C387" s="1" t="e">
        <f>#REF!</f>
        <v>#REF!</v>
      </c>
      <c r="D387" s="1" t="e">
        <f>#REF!</f>
        <v>#REF!</v>
      </c>
      <c r="E387" s="1" t="e">
        <f>#REF!</f>
        <v>#REF!</v>
      </c>
      <c r="F387" s="1" t="e">
        <f>#REF!</f>
        <v>#REF!</v>
      </c>
      <c r="G387" s="1" t="e">
        <f>#REF!</f>
        <v>#REF!</v>
      </c>
      <c r="H387" s="1" t="e">
        <f>#REF!</f>
        <v>#REF!</v>
      </c>
      <c r="I387" s="1" t="e">
        <f>#REF!</f>
        <v>#REF!</v>
      </c>
      <c r="J387" t="e">
        <f t="shared" si="16"/>
        <v>#REF!</v>
      </c>
    </row>
    <row r="388" spans="1:10">
      <c r="A388" s="1" t="e">
        <f t="shared" si="15"/>
        <v>#REF!</v>
      </c>
      <c r="B388" s="1" t="e">
        <f>#REF!</f>
        <v>#REF!</v>
      </c>
      <c r="C388" s="1" t="e">
        <f>#REF!</f>
        <v>#REF!</v>
      </c>
      <c r="D388" s="1" t="e">
        <f>#REF!</f>
        <v>#REF!</v>
      </c>
      <c r="E388" s="1" t="e">
        <f>#REF!</f>
        <v>#REF!</v>
      </c>
      <c r="F388" s="1" t="e">
        <f>#REF!</f>
        <v>#REF!</v>
      </c>
      <c r="G388" s="1" t="e">
        <f>#REF!</f>
        <v>#REF!</v>
      </c>
      <c r="H388" s="1" t="e">
        <f>#REF!</f>
        <v>#REF!</v>
      </c>
      <c r="I388" s="1" t="e">
        <f>#REF!</f>
        <v>#REF!</v>
      </c>
      <c r="J388" t="e">
        <f t="shared" si="16"/>
        <v>#REF!</v>
      </c>
    </row>
    <row r="389" spans="1:10">
      <c r="A389" s="1" t="e">
        <f t="shared" si="15"/>
        <v>#REF!</v>
      </c>
      <c r="B389" s="1" t="e">
        <f>#REF!</f>
        <v>#REF!</v>
      </c>
      <c r="C389" s="1" t="e">
        <f>#REF!</f>
        <v>#REF!</v>
      </c>
      <c r="D389" s="1" t="e">
        <f>#REF!</f>
        <v>#REF!</v>
      </c>
      <c r="E389" s="1" t="e">
        <f>#REF!</f>
        <v>#REF!</v>
      </c>
      <c r="F389" s="1" t="e">
        <f>#REF!</f>
        <v>#REF!</v>
      </c>
      <c r="G389" s="1" t="e">
        <f>#REF!</f>
        <v>#REF!</v>
      </c>
      <c r="H389" s="1" t="e">
        <f>#REF!</f>
        <v>#REF!</v>
      </c>
      <c r="I389" s="1" t="e">
        <f>#REF!</f>
        <v>#REF!</v>
      </c>
      <c r="J389" t="e">
        <f t="shared" si="16"/>
        <v>#REF!</v>
      </c>
    </row>
    <row r="390" spans="1:10">
      <c r="A390" s="1" t="e">
        <f t="shared" si="15"/>
        <v>#REF!</v>
      </c>
      <c r="B390" s="1" t="e">
        <f>#REF!</f>
        <v>#REF!</v>
      </c>
      <c r="C390" s="1" t="e">
        <f>#REF!</f>
        <v>#REF!</v>
      </c>
      <c r="D390" s="1" t="e">
        <f>#REF!</f>
        <v>#REF!</v>
      </c>
      <c r="E390" s="1" t="e">
        <f>#REF!</f>
        <v>#REF!</v>
      </c>
      <c r="F390" s="1" t="e">
        <f>#REF!</f>
        <v>#REF!</v>
      </c>
      <c r="G390" s="1" t="e">
        <f>#REF!</f>
        <v>#REF!</v>
      </c>
      <c r="H390" s="1" t="e">
        <f>#REF!</f>
        <v>#REF!</v>
      </c>
      <c r="I390" s="1" t="e">
        <f>#REF!</f>
        <v>#REF!</v>
      </c>
      <c r="J390" t="e">
        <f t="shared" si="16"/>
        <v>#REF!</v>
      </c>
    </row>
    <row r="391" spans="1:10">
      <c r="A391" s="1" t="e">
        <f t="shared" si="15"/>
        <v>#REF!</v>
      </c>
      <c r="B391" s="1" t="e">
        <f>#REF!</f>
        <v>#REF!</v>
      </c>
      <c r="C391" s="1" t="e">
        <f>#REF!</f>
        <v>#REF!</v>
      </c>
      <c r="D391" s="1" t="e">
        <f>#REF!</f>
        <v>#REF!</v>
      </c>
      <c r="E391" s="1" t="e">
        <f>#REF!</f>
        <v>#REF!</v>
      </c>
      <c r="F391" s="1" t="e">
        <f>#REF!</f>
        <v>#REF!</v>
      </c>
      <c r="G391" s="1" t="e">
        <f>#REF!</f>
        <v>#REF!</v>
      </c>
      <c r="H391" s="1" t="e">
        <f>#REF!</f>
        <v>#REF!</v>
      </c>
      <c r="I391" s="1" t="e">
        <f>#REF!</f>
        <v>#REF!</v>
      </c>
      <c r="J391" t="e">
        <f t="shared" si="16"/>
        <v>#REF!</v>
      </c>
    </row>
    <row r="392" spans="1:10">
      <c r="A392" s="1" t="e">
        <f t="shared" si="15"/>
        <v>#REF!</v>
      </c>
      <c r="B392" s="1" t="e">
        <f>#REF!</f>
        <v>#REF!</v>
      </c>
      <c r="C392" s="1" t="e">
        <f>#REF!</f>
        <v>#REF!</v>
      </c>
      <c r="D392" s="1" t="e">
        <f>#REF!</f>
        <v>#REF!</v>
      </c>
      <c r="E392" s="1" t="e">
        <f>#REF!</f>
        <v>#REF!</v>
      </c>
      <c r="F392" s="1" t="e">
        <f>#REF!</f>
        <v>#REF!</v>
      </c>
      <c r="G392" s="1" t="e">
        <f>#REF!</f>
        <v>#REF!</v>
      </c>
      <c r="H392" s="1" t="e">
        <f>#REF!</f>
        <v>#REF!</v>
      </c>
      <c r="I392" s="1" t="e">
        <f>#REF!</f>
        <v>#REF!</v>
      </c>
      <c r="J392" t="e">
        <f t="shared" si="16"/>
        <v>#REF!</v>
      </c>
    </row>
    <row r="393" spans="1:10">
      <c r="A393" s="1" t="e">
        <f t="shared" si="15"/>
        <v>#REF!</v>
      </c>
      <c r="B393" s="1" t="e">
        <f>#REF!</f>
        <v>#REF!</v>
      </c>
      <c r="C393" s="1" t="e">
        <f>#REF!</f>
        <v>#REF!</v>
      </c>
      <c r="D393" s="1" t="e">
        <f>#REF!</f>
        <v>#REF!</v>
      </c>
      <c r="E393" s="1" t="e">
        <f>#REF!</f>
        <v>#REF!</v>
      </c>
      <c r="F393" s="1" t="e">
        <f>#REF!</f>
        <v>#REF!</v>
      </c>
      <c r="G393" s="1" t="e">
        <f>#REF!</f>
        <v>#REF!</v>
      </c>
      <c r="H393" s="1" t="e">
        <f>#REF!</f>
        <v>#REF!</v>
      </c>
      <c r="I393" s="1" t="e">
        <f>#REF!</f>
        <v>#REF!</v>
      </c>
      <c r="J393" t="e">
        <f t="shared" si="16"/>
        <v>#REF!</v>
      </c>
    </row>
    <row r="394" spans="1:10">
      <c r="A394" s="1" t="e">
        <f t="shared" si="15"/>
        <v>#REF!</v>
      </c>
      <c r="B394" s="1" t="e">
        <f>#REF!</f>
        <v>#REF!</v>
      </c>
      <c r="C394" s="1" t="e">
        <f>#REF!</f>
        <v>#REF!</v>
      </c>
      <c r="D394" s="1" t="e">
        <f>#REF!</f>
        <v>#REF!</v>
      </c>
      <c r="E394" s="1" t="e">
        <f>#REF!</f>
        <v>#REF!</v>
      </c>
      <c r="F394" s="1" t="e">
        <f>#REF!</f>
        <v>#REF!</v>
      </c>
      <c r="G394" s="1" t="e">
        <f>#REF!</f>
        <v>#REF!</v>
      </c>
      <c r="H394" s="1" t="e">
        <f>#REF!</f>
        <v>#REF!</v>
      </c>
      <c r="I394" s="1" t="e">
        <f>#REF!</f>
        <v>#REF!</v>
      </c>
      <c r="J394" t="e">
        <f t="shared" si="16"/>
        <v>#REF!</v>
      </c>
    </row>
    <row r="395" spans="1:10">
      <c r="A395" s="1" t="e">
        <f t="shared" si="15"/>
        <v>#REF!</v>
      </c>
      <c r="B395" s="1" t="e">
        <f>#REF!</f>
        <v>#REF!</v>
      </c>
      <c r="C395" s="1" t="e">
        <f>#REF!</f>
        <v>#REF!</v>
      </c>
      <c r="D395" s="1" t="e">
        <f>#REF!</f>
        <v>#REF!</v>
      </c>
      <c r="E395" s="1" t="e">
        <f>#REF!</f>
        <v>#REF!</v>
      </c>
      <c r="F395" s="1" t="e">
        <f>#REF!</f>
        <v>#REF!</v>
      </c>
      <c r="G395" s="1" t="e">
        <f>#REF!</f>
        <v>#REF!</v>
      </c>
      <c r="H395" s="1" t="e">
        <f>#REF!</f>
        <v>#REF!</v>
      </c>
      <c r="I395" s="1" t="e">
        <f>#REF!</f>
        <v>#REF!</v>
      </c>
      <c r="J395" t="e">
        <f t="shared" si="16"/>
        <v>#REF!</v>
      </c>
    </row>
    <row r="396" spans="1:10">
      <c r="A396" s="1" t="e">
        <f t="shared" si="15"/>
        <v>#REF!</v>
      </c>
      <c r="B396" s="1" t="e">
        <f>#REF!</f>
        <v>#REF!</v>
      </c>
      <c r="C396" s="1" t="e">
        <f>#REF!</f>
        <v>#REF!</v>
      </c>
      <c r="D396" s="1" t="e">
        <f>#REF!</f>
        <v>#REF!</v>
      </c>
      <c r="E396" s="1" t="e">
        <f>#REF!</f>
        <v>#REF!</v>
      </c>
      <c r="F396" s="1" t="e">
        <f>#REF!</f>
        <v>#REF!</v>
      </c>
      <c r="G396" s="1" t="e">
        <f>#REF!</f>
        <v>#REF!</v>
      </c>
      <c r="H396" s="1" t="e">
        <f>#REF!</f>
        <v>#REF!</v>
      </c>
      <c r="I396" s="1" t="e">
        <f>#REF!</f>
        <v>#REF!</v>
      </c>
      <c r="J396" t="e">
        <f t="shared" si="16"/>
        <v>#REF!</v>
      </c>
    </row>
    <row r="397" spans="1:10">
      <c r="A397" s="1" t="e">
        <f t="shared" si="15"/>
        <v>#REF!</v>
      </c>
      <c r="B397" s="1" t="e">
        <f>#REF!</f>
        <v>#REF!</v>
      </c>
      <c r="C397" s="1" t="e">
        <f>#REF!</f>
        <v>#REF!</v>
      </c>
      <c r="D397" s="1" t="e">
        <f>#REF!</f>
        <v>#REF!</v>
      </c>
      <c r="E397" s="1" t="e">
        <f>#REF!</f>
        <v>#REF!</v>
      </c>
      <c r="F397" s="1" t="e">
        <f>#REF!</f>
        <v>#REF!</v>
      </c>
      <c r="G397" s="1" t="e">
        <f>#REF!</f>
        <v>#REF!</v>
      </c>
      <c r="H397" s="1" t="e">
        <f>#REF!</f>
        <v>#REF!</v>
      </c>
      <c r="I397" s="1" t="e">
        <f>#REF!</f>
        <v>#REF!</v>
      </c>
      <c r="J397" t="e">
        <f t="shared" si="16"/>
        <v>#REF!</v>
      </c>
    </row>
    <row r="398" spans="1:10">
      <c r="A398" s="1" t="e">
        <f t="shared" si="15"/>
        <v>#REF!</v>
      </c>
      <c r="B398" s="1" t="e">
        <f>#REF!</f>
        <v>#REF!</v>
      </c>
      <c r="C398" s="1" t="e">
        <f>#REF!</f>
        <v>#REF!</v>
      </c>
      <c r="D398" s="1" t="e">
        <f>#REF!</f>
        <v>#REF!</v>
      </c>
      <c r="E398" s="1" t="e">
        <f>#REF!</f>
        <v>#REF!</v>
      </c>
      <c r="F398" s="1" t="e">
        <f>#REF!</f>
        <v>#REF!</v>
      </c>
      <c r="G398" s="1" t="e">
        <f>#REF!</f>
        <v>#REF!</v>
      </c>
      <c r="H398" s="1" t="e">
        <f>#REF!</f>
        <v>#REF!</v>
      </c>
      <c r="I398" s="1" t="e">
        <f>#REF!</f>
        <v>#REF!</v>
      </c>
      <c r="J398" t="e">
        <f t="shared" si="16"/>
        <v>#REF!</v>
      </c>
    </row>
    <row r="399" spans="1:10">
      <c r="A399" s="1" t="e">
        <f t="shared" si="15"/>
        <v>#REF!</v>
      </c>
      <c r="B399" s="1" t="e">
        <f>#REF!</f>
        <v>#REF!</v>
      </c>
      <c r="C399" s="1" t="e">
        <f>#REF!</f>
        <v>#REF!</v>
      </c>
      <c r="D399" s="1" t="e">
        <f>#REF!</f>
        <v>#REF!</v>
      </c>
      <c r="E399" s="1" t="e">
        <f>#REF!</f>
        <v>#REF!</v>
      </c>
      <c r="F399" s="1" t="e">
        <f>#REF!</f>
        <v>#REF!</v>
      </c>
      <c r="G399" s="1" t="e">
        <f>#REF!</f>
        <v>#REF!</v>
      </c>
      <c r="H399" s="1" t="e">
        <f>#REF!</f>
        <v>#REF!</v>
      </c>
      <c r="I399" s="1" t="e">
        <f>#REF!</f>
        <v>#REF!</v>
      </c>
      <c r="J399" t="e">
        <f t="shared" si="16"/>
        <v>#REF!</v>
      </c>
    </row>
    <row r="400" spans="1:10">
      <c r="A400" s="1" t="e">
        <f t="shared" si="15"/>
        <v>#REF!</v>
      </c>
      <c r="B400" s="1" t="e">
        <f>#REF!</f>
        <v>#REF!</v>
      </c>
      <c r="C400" s="1" t="e">
        <f>#REF!</f>
        <v>#REF!</v>
      </c>
      <c r="D400" s="1" t="e">
        <f>#REF!</f>
        <v>#REF!</v>
      </c>
      <c r="E400" s="1" t="e">
        <f>#REF!</f>
        <v>#REF!</v>
      </c>
      <c r="F400" s="1" t="e">
        <f>#REF!</f>
        <v>#REF!</v>
      </c>
      <c r="G400" s="1" t="e">
        <f>#REF!</f>
        <v>#REF!</v>
      </c>
      <c r="H400" s="1" t="e">
        <f>#REF!</f>
        <v>#REF!</v>
      </c>
      <c r="I400" s="1" t="e">
        <f>#REF!</f>
        <v>#REF!</v>
      </c>
      <c r="J400" t="e">
        <f t="shared" si="16"/>
        <v>#REF!</v>
      </c>
    </row>
    <row r="401" spans="1:10">
      <c r="A401" s="1" t="e">
        <f t="shared" si="15"/>
        <v>#REF!</v>
      </c>
      <c r="B401" s="1" t="e">
        <f>#REF!</f>
        <v>#REF!</v>
      </c>
      <c r="C401" s="1" t="e">
        <f>#REF!</f>
        <v>#REF!</v>
      </c>
      <c r="D401" s="1" t="e">
        <f>#REF!</f>
        <v>#REF!</v>
      </c>
      <c r="E401" s="1" t="e">
        <f>#REF!</f>
        <v>#REF!</v>
      </c>
      <c r="F401" s="1" t="e">
        <f>#REF!</f>
        <v>#REF!</v>
      </c>
      <c r="G401" s="1" t="e">
        <f>#REF!</f>
        <v>#REF!</v>
      </c>
      <c r="H401" s="1" t="e">
        <f>#REF!</f>
        <v>#REF!</v>
      </c>
      <c r="I401" s="1" t="e">
        <f>#REF!</f>
        <v>#REF!</v>
      </c>
      <c r="J401" t="e">
        <f t="shared" si="16"/>
        <v>#REF!</v>
      </c>
    </row>
    <row r="402" spans="1:10">
      <c r="A402" s="1" t="e">
        <f t="shared" si="15"/>
        <v>#REF!</v>
      </c>
      <c r="B402" s="1" t="e">
        <f>#REF!</f>
        <v>#REF!</v>
      </c>
      <c r="C402" s="1" t="e">
        <f>#REF!</f>
        <v>#REF!</v>
      </c>
      <c r="D402" s="1" t="e">
        <f>#REF!</f>
        <v>#REF!</v>
      </c>
      <c r="E402" s="1" t="e">
        <f>#REF!</f>
        <v>#REF!</v>
      </c>
      <c r="F402" s="1" t="e">
        <f>#REF!</f>
        <v>#REF!</v>
      </c>
      <c r="G402" s="1" t="e">
        <f>#REF!</f>
        <v>#REF!</v>
      </c>
      <c r="H402" s="1" t="e">
        <f>#REF!</f>
        <v>#REF!</v>
      </c>
      <c r="I402" s="1" t="e">
        <f>#REF!</f>
        <v>#REF!</v>
      </c>
      <c r="J402" t="e">
        <f t="shared" si="16"/>
        <v>#REF!</v>
      </c>
    </row>
    <row r="403" spans="1:10">
      <c r="A403" s="1" t="e">
        <f t="shared" si="15"/>
        <v>#REF!</v>
      </c>
      <c r="B403" s="1" t="e">
        <f>#REF!</f>
        <v>#REF!</v>
      </c>
      <c r="C403" s="1" t="e">
        <f>#REF!</f>
        <v>#REF!</v>
      </c>
      <c r="D403" s="1" t="e">
        <f>#REF!</f>
        <v>#REF!</v>
      </c>
      <c r="E403" s="1" t="e">
        <f>#REF!</f>
        <v>#REF!</v>
      </c>
      <c r="F403" s="1" t="e">
        <f>#REF!</f>
        <v>#REF!</v>
      </c>
      <c r="G403" s="1" t="e">
        <f>#REF!</f>
        <v>#REF!</v>
      </c>
      <c r="H403" s="1" t="e">
        <f>#REF!</f>
        <v>#REF!</v>
      </c>
      <c r="I403" s="1" t="e">
        <f>#REF!</f>
        <v>#REF!</v>
      </c>
      <c r="J403" t="e">
        <f t="shared" si="16"/>
        <v>#REF!</v>
      </c>
    </row>
    <row r="404" spans="1:10">
      <c r="A404" s="1" t="e">
        <f t="shared" si="15"/>
        <v>#REF!</v>
      </c>
      <c r="B404" s="1" t="e">
        <f>#REF!</f>
        <v>#REF!</v>
      </c>
      <c r="C404" s="1" t="e">
        <f>#REF!</f>
        <v>#REF!</v>
      </c>
      <c r="D404" s="1" t="e">
        <f>#REF!</f>
        <v>#REF!</v>
      </c>
      <c r="E404" s="1" t="e">
        <f>#REF!</f>
        <v>#REF!</v>
      </c>
      <c r="F404" s="1" t="e">
        <f>#REF!</f>
        <v>#REF!</v>
      </c>
      <c r="G404" s="1" t="e">
        <f>#REF!</f>
        <v>#REF!</v>
      </c>
      <c r="H404" s="1" t="e">
        <f>#REF!</f>
        <v>#REF!</v>
      </c>
      <c r="I404" s="1" t="e">
        <f>#REF!</f>
        <v>#REF!</v>
      </c>
      <c r="J404" t="e">
        <f t="shared" si="16"/>
        <v>#REF!</v>
      </c>
    </row>
    <row r="405" spans="1:10">
      <c r="A405" s="1" t="e">
        <f t="shared" si="15"/>
        <v>#REF!</v>
      </c>
      <c r="B405" s="1" t="e">
        <f>#REF!</f>
        <v>#REF!</v>
      </c>
      <c r="C405" s="1" t="e">
        <f>#REF!</f>
        <v>#REF!</v>
      </c>
      <c r="D405" s="1" t="e">
        <f>#REF!</f>
        <v>#REF!</v>
      </c>
      <c r="E405" s="1" t="e">
        <f>#REF!</f>
        <v>#REF!</v>
      </c>
      <c r="F405" s="1" t="e">
        <f>#REF!</f>
        <v>#REF!</v>
      </c>
      <c r="G405" s="1" t="e">
        <f>#REF!</f>
        <v>#REF!</v>
      </c>
      <c r="H405" s="1" t="e">
        <f>#REF!</f>
        <v>#REF!</v>
      </c>
      <c r="I405" s="1" t="e">
        <f>#REF!</f>
        <v>#REF!</v>
      </c>
      <c r="J405" t="e">
        <f t="shared" si="16"/>
        <v>#REF!</v>
      </c>
    </row>
    <row r="406" spans="1:10">
      <c r="A406" s="1" t="e">
        <f t="shared" si="15"/>
        <v>#REF!</v>
      </c>
      <c r="B406" s="1" t="e">
        <f>#REF!</f>
        <v>#REF!</v>
      </c>
      <c r="C406" s="1" t="e">
        <f>#REF!</f>
        <v>#REF!</v>
      </c>
      <c r="D406" s="1" t="e">
        <f>#REF!</f>
        <v>#REF!</v>
      </c>
      <c r="E406" s="1" t="e">
        <f>#REF!</f>
        <v>#REF!</v>
      </c>
      <c r="F406" s="1" t="e">
        <f>#REF!</f>
        <v>#REF!</v>
      </c>
      <c r="G406" s="1" t="e">
        <f>#REF!</f>
        <v>#REF!</v>
      </c>
      <c r="H406" s="1" t="e">
        <f>#REF!</f>
        <v>#REF!</v>
      </c>
      <c r="I406" s="1" t="e">
        <f>#REF!</f>
        <v>#REF!</v>
      </c>
      <c r="J406" t="e">
        <f t="shared" si="16"/>
        <v>#REF!</v>
      </c>
    </row>
    <row r="407" spans="1:10">
      <c r="A407" s="1" t="e">
        <f t="shared" si="15"/>
        <v>#REF!</v>
      </c>
      <c r="B407" s="1" t="e">
        <f>#REF!</f>
        <v>#REF!</v>
      </c>
      <c r="C407" s="1" t="e">
        <f>#REF!</f>
        <v>#REF!</v>
      </c>
      <c r="D407" s="1" t="e">
        <f>#REF!</f>
        <v>#REF!</v>
      </c>
      <c r="E407" s="1" t="e">
        <f>#REF!</f>
        <v>#REF!</v>
      </c>
      <c r="F407" s="1" t="e">
        <f>#REF!</f>
        <v>#REF!</v>
      </c>
      <c r="G407" s="1" t="e">
        <f>#REF!</f>
        <v>#REF!</v>
      </c>
      <c r="H407" s="1" t="e">
        <f>#REF!</f>
        <v>#REF!</v>
      </c>
      <c r="I407" s="1" t="e">
        <f>#REF!</f>
        <v>#REF!</v>
      </c>
      <c r="J407" t="e">
        <f t="shared" si="16"/>
        <v>#REF!</v>
      </c>
    </row>
    <row r="408" spans="1:10">
      <c r="A408" s="1" t="e">
        <f t="shared" si="15"/>
        <v>#REF!</v>
      </c>
      <c r="B408" s="1" t="e">
        <f>#REF!</f>
        <v>#REF!</v>
      </c>
      <c r="C408" s="1" t="e">
        <f>#REF!</f>
        <v>#REF!</v>
      </c>
      <c r="D408" s="1" t="e">
        <f>#REF!</f>
        <v>#REF!</v>
      </c>
      <c r="E408" s="1" t="e">
        <f>#REF!</f>
        <v>#REF!</v>
      </c>
      <c r="F408" s="1" t="e">
        <f>#REF!</f>
        <v>#REF!</v>
      </c>
      <c r="G408" s="1" t="e">
        <f>#REF!</f>
        <v>#REF!</v>
      </c>
      <c r="H408" s="1" t="e">
        <f>#REF!</f>
        <v>#REF!</v>
      </c>
      <c r="I408" s="1" t="e">
        <f>#REF!</f>
        <v>#REF!</v>
      </c>
      <c r="J408" t="e">
        <f t="shared" si="16"/>
        <v>#REF!</v>
      </c>
    </row>
    <row r="409" spans="1:10">
      <c r="A409" s="1" t="e">
        <f t="shared" si="15"/>
        <v>#REF!</v>
      </c>
      <c r="B409" s="1" t="e">
        <f>#REF!</f>
        <v>#REF!</v>
      </c>
      <c r="C409" s="1" t="e">
        <f>#REF!</f>
        <v>#REF!</v>
      </c>
      <c r="D409" s="1" t="e">
        <f>#REF!</f>
        <v>#REF!</v>
      </c>
      <c r="E409" s="1" t="e">
        <f>#REF!</f>
        <v>#REF!</v>
      </c>
      <c r="F409" s="1" t="e">
        <f>#REF!</f>
        <v>#REF!</v>
      </c>
      <c r="G409" s="1" t="e">
        <f>#REF!</f>
        <v>#REF!</v>
      </c>
      <c r="H409" s="1" t="e">
        <f>#REF!</f>
        <v>#REF!</v>
      </c>
      <c r="I409" s="1" t="e">
        <f>#REF!</f>
        <v>#REF!</v>
      </c>
      <c r="J409" t="e">
        <f t="shared" si="16"/>
        <v>#REF!</v>
      </c>
    </row>
    <row r="410" spans="1:10">
      <c r="A410" s="1" t="e">
        <f t="shared" si="15"/>
        <v>#REF!</v>
      </c>
      <c r="B410" s="1" t="e">
        <f>#REF!</f>
        <v>#REF!</v>
      </c>
      <c r="C410" s="1" t="e">
        <f>#REF!</f>
        <v>#REF!</v>
      </c>
      <c r="D410" s="1" t="e">
        <f>#REF!</f>
        <v>#REF!</v>
      </c>
      <c r="E410" s="1" t="e">
        <f>#REF!</f>
        <v>#REF!</v>
      </c>
      <c r="F410" s="1" t="e">
        <f>#REF!</f>
        <v>#REF!</v>
      </c>
      <c r="G410" s="1" t="e">
        <f>#REF!</f>
        <v>#REF!</v>
      </c>
      <c r="H410" s="1" t="e">
        <f>#REF!</f>
        <v>#REF!</v>
      </c>
      <c r="I410" s="1" t="e">
        <f>#REF!</f>
        <v>#REF!</v>
      </c>
      <c r="J410" t="e">
        <f t="shared" si="16"/>
        <v>#REF!</v>
      </c>
    </row>
    <row r="411" spans="1:10">
      <c r="A411" s="1" t="e">
        <f t="shared" si="15"/>
        <v>#REF!</v>
      </c>
      <c r="B411" s="1" t="e">
        <f>#REF!</f>
        <v>#REF!</v>
      </c>
      <c r="C411" s="1" t="e">
        <f>#REF!</f>
        <v>#REF!</v>
      </c>
      <c r="D411" s="1" t="e">
        <f>#REF!</f>
        <v>#REF!</v>
      </c>
      <c r="E411" s="1" t="e">
        <f>#REF!</f>
        <v>#REF!</v>
      </c>
      <c r="F411" s="1" t="e">
        <f>#REF!</f>
        <v>#REF!</v>
      </c>
      <c r="G411" s="1" t="e">
        <f>#REF!</f>
        <v>#REF!</v>
      </c>
      <c r="H411" s="1" t="e">
        <f>#REF!</f>
        <v>#REF!</v>
      </c>
      <c r="I411" s="1" t="e">
        <f>#REF!</f>
        <v>#REF!</v>
      </c>
      <c r="J411" t="e">
        <f t="shared" si="16"/>
        <v>#REF!</v>
      </c>
    </row>
    <row r="412" spans="1:10">
      <c r="A412" s="1" t="e">
        <f t="shared" si="15"/>
        <v>#REF!</v>
      </c>
      <c r="B412" s="1" t="e">
        <f>#REF!</f>
        <v>#REF!</v>
      </c>
      <c r="C412" s="1" t="e">
        <f>#REF!</f>
        <v>#REF!</v>
      </c>
      <c r="D412" s="1" t="e">
        <f>#REF!</f>
        <v>#REF!</v>
      </c>
      <c r="E412" s="1" t="e">
        <f>#REF!</f>
        <v>#REF!</v>
      </c>
      <c r="F412" s="1" t="e">
        <f>#REF!</f>
        <v>#REF!</v>
      </c>
      <c r="G412" s="1" t="e">
        <f>#REF!</f>
        <v>#REF!</v>
      </c>
      <c r="H412" s="1" t="e">
        <f>#REF!</f>
        <v>#REF!</v>
      </c>
      <c r="I412" s="1" t="e">
        <f>#REF!</f>
        <v>#REF!</v>
      </c>
      <c r="J412" t="e">
        <f t="shared" si="16"/>
        <v>#REF!</v>
      </c>
    </row>
    <row r="413" spans="1:10">
      <c r="A413" s="1" t="e">
        <f t="shared" si="15"/>
        <v>#REF!</v>
      </c>
      <c r="B413" s="1" t="e">
        <f>#REF!</f>
        <v>#REF!</v>
      </c>
      <c r="C413" s="1" t="e">
        <f>#REF!</f>
        <v>#REF!</v>
      </c>
      <c r="D413" s="1" t="e">
        <f>#REF!</f>
        <v>#REF!</v>
      </c>
      <c r="E413" s="1" t="e">
        <f>#REF!</f>
        <v>#REF!</v>
      </c>
      <c r="F413" s="1" t="e">
        <f>#REF!</f>
        <v>#REF!</v>
      </c>
      <c r="G413" s="1" t="e">
        <f>#REF!</f>
        <v>#REF!</v>
      </c>
      <c r="H413" s="1" t="e">
        <f>#REF!</f>
        <v>#REF!</v>
      </c>
      <c r="I413" s="1" t="e">
        <f>#REF!</f>
        <v>#REF!</v>
      </c>
      <c r="J413" t="e">
        <f t="shared" si="16"/>
        <v>#REF!</v>
      </c>
    </row>
    <row r="414" spans="1:10">
      <c r="A414" s="1" t="e">
        <f t="shared" si="15"/>
        <v>#REF!</v>
      </c>
      <c r="B414" s="1" t="e">
        <f>#REF!</f>
        <v>#REF!</v>
      </c>
      <c r="C414" s="1" t="e">
        <f>#REF!</f>
        <v>#REF!</v>
      </c>
      <c r="D414" s="1" t="e">
        <f>#REF!</f>
        <v>#REF!</v>
      </c>
      <c r="E414" s="1" t="e">
        <f>#REF!</f>
        <v>#REF!</v>
      </c>
      <c r="F414" s="1" t="e">
        <f>#REF!</f>
        <v>#REF!</v>
      </c>
      <c r="G414" s="1" t="e">
        <f>#REF!</f>
        <v>#REF!</v>
      </c>
      <c r="H414" s="1" t="e">
        <f>#REF!</f>
        <v>#REF!</v>
      </c>
      <c r="I414" s="1" t="e">
        <f>#REF!</f>
        <v>#REF!</v>
      </c>
      <c r="J414" t="e">
        <f t="shared" si="16"/>
        <v>#REF!</v>
      </c>
    </row>
    <row r="415" spans="1:10">
      <c r="A415" s="1" t="e">
        <f t="shared" si="15"/>
        <v>#REF!</v>
      </c>
      <c r="B415" s="1" t="e">
        <f>#REF!</f>
        <v>#REF!</v>
      </c>
      <c r="C415" s="1" t="e">
        <f>#REF!</f>
        <v>#REF!</v>
      </c>
      <c r="D415" s="1" t="e">
        <f>#REF!</f>
        <v>#REF!</v>
      </c>
      <c r="E415" s="1" t="e">
        <f>#REF!</f>
        <v>#REF!</v>
      </c>
      <c r="F415" s="1" t="e">
        <f>#REF!</f>
        <v>#REF!</v>
      </c>
      <c r="G415" s="1" t="e">
        <f>#REF!</f>
        <v>#REF!</v>
      </c>
      <c r="H415" s="1" t="e">
        <f>#REF!</f>
        <v>#REF!</v>
      </c>
      <c r="I415" s="1" t="e">
        <f>#REF!</f>
        <v>#REF!</v>
      </c>
      <c r="J415" t="e">
        <f t="shared" si="16"/>
        <v>#REF!</v>
      </c>
    </row>
    <row r="416" spans="1:10">
      <c r="A416" s="1" t="e">
        <f t="shared" si="15"/>
        <v>#REF!</v>
      </c>
      <c r="B416" s="1" t="e">
        <f>#REF!</f>
        <v>#REF!</v>
      </c>
      <c r="C416" s="1" t="e">
        <f>#REF!</f>
        <v>#REF!</v>
      </c>
      <c r="D416" s="1" t="e">
        <f>#REF!</f>
        <v>#REF!</v>
      </c>
      <c r="E416" s="1" t="e">
        <f>#REF!</f>
        <v>#REF!</v>
      </c>
      <c r="F416" s="1" t="e">
        <f>#REF!</f>
        <v>#REF!</v>
      </c>
      <c r="G416" s="1" t="e">
        <f>#REF!</f>
        <v>#REF!</v>
      </c>
      <c r="H416" s="1" t="e">
        <f>#REF!</f>
        <v>#REF!</v>
      </c>
      <c r="I416" s="1" t="e">
        <f>#REF!</f>
        <v>#REF!</v>
      </c>
      <c r="J416" t="e">
        <f t="shared" si="16"/>
        <v>#REF!</v>
      </c>
    </row>
    <row r="417" spans="1:10">
      <c r="A417" s="1" t="e">
        <f t="shared" si="15"/>
        <v>#REF!</v>
      </c>
      <c r="B417" s="1" t="e">
        <f>#REF!</f>
        <v>#REF!</v>
      </c>
      <c r="C417" s="1" t="e">
        <f>#REF!</f>
        <v>#REF!</v>
      </c>
      <c r="D417" s="1" t="e">
        <f>#REF!</f>
        <v>#REF!</v>
      </c>
      <c r="E417" s="1" t="e">
        <f>#REF!</f>
        <v>#REF!</v>
      </c>
      <c r="F417" s="1" t="e">
        <f>#REF!</f>
        <v>#REF!</v>
      </c>
      <c r="G417" s="1" t="e">
        <f>#REF!</f>
        <v>#REF!</v>
      </c>
      <c r="H417" s="1" t="e">
        <f>#REF!</f>
        <v>#REF!</v>
      </c>
      <c r="I417" s="1" t="e">
        <f>#REF!</f>
        <v>#REF!</v>
      </c>
      <c r="J417" t="e">
        <f t="shared" si="16"/>
        <v>#REF!</v>
      </c>
    </row>
    <row r="418" spans="1:10">
      <c r="A418" s="1" t="e">
        <f>I418</f>
        <v>#REF!</v>
      </c>
      <c r="B418" s="1" t="e">
        <f>#REF!</f>
        <v>#REF!</v>
      </c>
      <c r="C418" s="1" t="e">
        <f>#REF!</f>
        <v>#REF!</v>
      </c>
      <c r="D418" s="1" t="e">
        <f>#REF!</f>
        <v>#REF!</v>
      </c>
      <c r="E418" s="1" t="e">
        <f>#REF!</f>
        <v>#REF!</v>
      </c>
      <c r="F418" s="1" t="e">
        <f>#REF!</f>
        <v>#REF!</v>
      </c>
      <c r="G418" s="1" t="e">
        <f>#REF!</f>
        <v>#REF!</v>
      </c>
      <c r="H418" s="1" t="e">
        <f>#REF!</f>
        <v>#REF!</v>
      </c>
      <c r="I418" s="1" t="e">
        <f>#REF!</f>
        <v>#REF!</v>
      </c>
      <c r="J418" t="e">
        <f>RIGHT(B418,LEN(B418)-7)</f>
        <v>#REF!</v>
      </c>
    </row>
    <row r="419" spans="1:10">
      <c r="A419" s="1" t="e">
        <f>I419</f>
        <v>#REF!</v>
      </c>
      <c r="B419" s="1" t="e">
        <f>#REF!</f>
        <v>#REF!</v>
      </c>
      <c r="C419" s="1" t="e">
        <f>#REF!</f>
        <v>#REF!</v>
      </c>
      <c r="D419" s="1" t="e">
        <f>#REF!</f>
        <v>#REF!</v>
      </c>
      <c r="E419" s="1" t="e">
        <f>#REF!</f>
        <v>#REF!</v>
      </c>
      <c r="F419" s="1" t="e">
        <f>#REF!</f>
        <v>#REF!</v>
      </c>
      <c r="G419" s="1" t="e">
        <f>#REF!</f>
        <v>#REF!</v>
      </c>
      <c r="H419" s="1" t="e">
        <f>#REF!</f>
        <v>#REF!</v>
      </c>
      <c r="I419" s="1" t="e">
        <f>#REF!</f>
        <v>#REF!</v>
      </c>
      <c r="J419" t="e">
        <f>RIGHT(B419,LEN(B419)-7)</f>
        <v>#REF!</v>
      </c>
    </row>
    <row r="420" spans="1:10">
      <c r="A420" s="1" t="e">
        <f>I420</f>
        <v>#REF!</v>
      </c>
      <c r="B420" s="1" t="e">
        <f>#REF!</f>
        <v>#REF!</v>
      </c>
      <c r="C420" s="1" t="e">
        <f>#REF!</f>
        <v>#REF!</v>
      </c>
      <c r="D420" s="1" t="e">
        <f>#REF!</f>
        <v>#REF!</v>
      </c>
      <c r="E420" s="1" t="e">
        <f>#REF!</f>
        <v>#REF!</v>
      </c>
      <c r="F420" s="1" t="e">
        <f>#REF!</f>
        <v>#REF!</v>
      </c>
      <c r="G420" s="1" t="e">
        <f>#REF!</f>
        <v>#REF!</v>
      </c>
      <c r="H420" s="1" t="e">
        <f>#REF!</f>
        <v>#REF!</v>
      </c>
      <c r="I420" s="1" t="e">
        <f>#REF!</f>
        <v>#REF!</v>
      </c>
      <c r="J420" t="e">
        <f>RIGHT(B420,LEN(B420)-7)</f>
        <v>#REF!</v>
      </c>
    </row>
    <row r="421" spans="1:10">
      <c r="A421" s="1" t="e">
        <f>I421</f>
        <v>#REF!</v>
      </c>
      <c r="B421" s="1" t="e">
        <f>#REF!</f>
        <v>#REF!</v>
      </c>
      <c r="C421" s="1" t="e">
        <f>#REF!</f>
        <v>#REF!</v>
      </c>
      <c r="D421" s="1" t="e">
        <f>#REF!</f>
        <v>#REF!</v>
      </c>
      <c r="E421" s="1" t="e">
        <f>#REF!</f>
        <v>#REF!</v>
      </c>
      <c r="F421" s="1" t="e">
        <f>#REF!</f>
        <v>#REF!</v>
      </c>
      <c r="G421" s="1" t="e">
        <f>#REF!</f>
        <v>#REF!</v>
      </c>
      <c r="H421" s="1" t="e">
        <f>#REF!</f>
        <v>#REF!</v>
      </c>
      <c r="I421" s="1" t="e">
        <f>#REF!</f>
        <v>#REF!</v>
      </c>
      <c r="J421" t="e">
        <f>RIGHT(B421,LEN(B421)-7)</f>
        <v>#REF!</v>
      </c>
    </row>
    <row r="422" spans="1:10">
      <c r="A422" s="1" t="e">
        <f>I422</f>
        <v>#REF!</v>
      </c>
      <c r="B422" s="1" t="e">
        <f>#REF!</f>
        <v>#REF!</v>
      </c>
      <c r="C422" s="1" t="e">
        <f>#REF!</f>
        <v>#REF!</v>
      </c>
      <c r="D422" s="1" t="e">
        <f>#REF!</f>
        <v>#REF!</v>
      </c>
      <c r="E422" s="1" t="e">
        <f>#REF!</f>
        <v>#REF!</v>
      </c>
      <c r="F422" s="1" t="e">
        <f>#REF!</f>
        <v>#REF!</v>
      </c>
      <c r="G422" s="1" t="e">
        <f>#REF!</f>
        <v>#REF!</v>
      </c>
      <c r="H422" s="1" t="e">
        <f>#REF!</f>
        <v>#REF!</v>
      </c>
      <c r="I422" s="1" t="e">
        <f>#REF!</f>
        <v>#REF!</v>
      </c>
      <c r="J422" t="e">
        <f>RIGHT(B422,LEN(B422)-7)</f>
        <v>#REF!</v>
      </c>
    </row>
  </sheetData>
  <phoneticPr fontId="0" type="noConversion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41"/>
  <sheetViews>
    <sheetView view="pageBreakPreview" topLeftCell="A4" zoomScale="85" zoomScaleNormal="100" zoomScaleSheetLayoutView="85" workbookViewId="0" xr3:uid="{51F8DEE0-4D01-5F28-A812-FC0BD7CAC4A5}">
      <selection activeCell="H24" sqref="H24"/>
    </sheetView>
  </sheetViews>
  <sheetFormatPr defaultColWidth="11.42578125" defaultRowHeight="12.75"/>
  <cols>
    <col min="1" max="1" width="11.42578125" style="11"/>
    <col min="2" max="2" width="7.7109375" style="11" customWidth="1"/>
    <col min="3" max="6" width="5.7109375" style="11" customWidth="1"/>
    <col min="7" max="7" width="11.42578125" style="11"/>
    <col min="8" max="8" width="15.7109375" style="11" customWidth="1"/>
    <col min="9" max="9" width="31.28515625" style="11" customWidth="1"/>
    <col min="10" max="12" width="12.7109375" style="11" hidden="1" customWidth="1"/>
    <col min="13" max="15" width="11.42578125" style="11" hidden="1" customWidth="1"/>
    <col min="16" max="16384" width="11.42578125" style="11"/>
  </cols>
  <sheetData>
    <row r="1" spans="1:14" ht="15.95" customHeight="1" thickBot="1">
      <c r="A1" s="57" t="s">
        <v>72</v>
      </c>
      <c r="B1" s="58"/>
      <c r="C1" s="58"/>
      <c r="D1" s="58"/>
      <c r="E1" s="58"/>
      <c r="F1" s="58"/>
      <c r="G1" s="58"/>
      <c r="H1" s="59"/>
      <c r="I1" s="14" t="str">
        <f>Xarxa!I1</f>
        <v>C-31 (D)</v>
      </c>
    </row>
    <row r="2" spans="1:14" ht="13.5" thickBot="1">
      <c r="I2" s="15"/>
    </row>
    <row r="3" spans="1:14" ht="15" customHeight="1">
      <c r="A3" s="54" t="s">
        <v>2</v>
      </c>
      <c r="B3" s="55"/>
      <c r="C3" s="16">
        <v>10</v>
      </c>
      <c r="D3" s="17">
        <v>137</v>
      </c>
      <c r="E3" s="17">
        <v>239</v>
      </c>
      <c r="F3" s="18">
        <v>192</v>
      </c>
    </row>
    <row r="4" spans="1:14" ht="15" customHeight="1">
      <c r="A4" s="51" t="s">
        <v>3</v>
      </c>
      <c r="B4" s="52"/>
      <c r="C4" s="19">
        <v>255</v>
      </c>
      <c r="D4" s="20">
        <v>255</v>
      </c>
      <c r="E4" s="20">
        <v>255</v>
      </c>
      <c r="F4" s="21">
        <v>224</v>
      </c>
    </row>
    <row r="5" spans="1:14" ht="15" customHeight="1">
      <c r="A5" s="51" t="s">
        <v>4</v>
      </c>
      <c r="B5" s="52"/>
      <c r="C5" s="19">
        <v>0</v>
      </c>
      <c r="D5" s="20">
        <v>0</v>
      </c>
      <c r="E5" s="20">
        <v>0</v>
      </c>
      <c r="F5" s="21">
        <f>256-F4-1</f>
        <v>31</v>
      </c>
    </row>
    <row r="6" spans="1:14" ht="15" customHeight="1">
      <c r="A6" s="51" t="s">
        <v>5</v>
      </c>
      <c r="B6" s="52"/>
      <c r="C6" s="19">
        <f>C3</f>
        <v>10</v>
      </c>
      <c r="D6" s="19">
        <f>D3</f>
        <v>137</v>
      </c>
      <c r="E6" s="19">
        <f>E3</f>
        <v>239</v>
      </c>
      <c r="F6" s="22">
        <f>F3+1</f>
        <v>193</v>
      </c>
    </row>
    <row r="7" spans="1:14" ht="15" customHeight="1">
      <c r="A7" s="51" t="s">
        <v>6</v>
      </c>
      <c r="B7" s="52"/>
      <c r="C7" s="19">
        <f>C3</f>
        <v>10</v>
      </c>
      <c r="D7" s="19">
        <f>D3</f>
        <v>137</v>
      </c>
      <c r="E7" s="19">
        <f>E3</f>
        <v>239</v>
      </c>
      <c r="F7" s="22">
        <f>F3+F5-2</f>
        <v>221</v>
      </c>
    </row>
    <row r="8" spans="1:14" ht="15" customHeight="1">
      <c r="A8" s="51" t="s">
        <v>7</v>
      </c>
      <c r="B8" s="52"/>
      <c r="C8" s="19">
        <f>C3</f>
        <v>10</v>
      </c>
      <c r="D8" s="19">
        <f>D3</f>
        <v>137</v>
      </c>
      <c r="E8" s="19">
        <f>E3</f>
        <v>239</v>
      </c>
      <c r="F8" s="21">
        <f>F3+F5-1</f>
        <v>222</v>
      </c>
    </row>
    <row r="9" spans="1:14" ht="15" customHeight="1">
      <c r="A9" s="51" t="s">
        <v>8</v>
      </c>
      <c r="B9" s="52"/>
      <c r="C9" s="19">
        <f>F5-2</f>
        <v>29</v>
      </c>
      <c r="D9" s="20"/>
      <c r="E9" s="20"/>
      <c r="F9" s="21"/>
    </row>
    <row r="10" spans="1:14" ht="15" customHeight="1" thickBot="1">
      <c r="A10" s="61" t="s">
        <v>9</v>
      </c>
      <c r="B10" s="62"/>
      <c r="C10" s="23">
        <v>32</v>
      </c>
      <c r="D10" s="27"/>
      <c r="E10" s="27"/>
      <c r="F10" s="28"/>
    </row>
    <row r="11" spans="1:14" ht="15" customHeight="1" thickBot="1">
      <c r="A11" s="24"/>
      <c r="B11" s="24"/>
      <c r="C11" s="25"/>
      <c r="D11" s="25"/>
      <c r="E11" s="25"/>
      <c r="F11" s="25"/>
      <c r="G11" s="26"/>
      <c r="H11" s="26"/>
      <c r="I11" s="26"/>
    </row>
    <row r="12" spans="1:14" ht="15" customHeight="1" thickBot="1">
      <c r="A12" s="56" t="s">
        <v>10</v>
      </c>
      <c r="B12" s="53"/>
      <c r="C12" s="53" t="s">
        <v>11</v>
      </c>
      <c r="D12" s="53"/>
      <c r="E12" s="60"/>
      <c r="F12" s="53" t="s">
        <v>12</v>
      </c>
      <c r="G12" s="53" t="s">
        <v>11</v>
      </c>
      <c r="H12" s="3" t="s">
        <v>13</v>
      </c>
      <c r="I12" s="4" t="s">
        <v>14</v>
      </c>
      <c r="J12" s="8"/>
      <c r="K12" s="9"/>
      <c r="L12" s="9"/>
      <c r="M12" s="10"/>
    </row>
    <row r="13" spans="1:14" ht="15" customHeight="1">
      <c r="A13" s="5" t="str">
        <f t="shared" ref="A13:A41" si="0">CONCATENATE($C$3,".",$D$3,".",$E$3)</f>
        <v>10.137.239</v>
      </c>
      <c r="B13" s="47">
        <f>F6</f>
        <v>193</v>
      </c>
      <c r="C13" s="48" t="str">
        <f>CONCATENATE($C$4,".",$D$4,".",$E$4,".",$F$4)</f>
        <v>255.255.255.224</v>
      </c>
      <c r="D13" s="49"/>
      <c r="E13" s="50"/>
      <c r="F13" s="48" t="str">
        <f>CONCATENATE($C$3,".",$D$3,".",$E$3,".",$F$3+1)</f>
        <v>10.137.239.193</v>
      </c>
      <c r="G13" s="50"/>
      <c r="H13" s="12" t="s">
        <v>15</v>
      </c>
      <c r="I13" s="6" t="s">
        <v>16</v>
      </c>
      <c r="J13" s="13" t="str">
        <f>CONCATENATE(A13,".",B13)</f>
        <v>10.137.239.193</v>
      </c>
      <c r="K13" s="13" t="str">
        <f>C13</f>
        <v>255.255.255.224</v>
      </c>
      <c r="L13" s="13" t="str">
        <f>F13</f>
        <v>10.137.239.193</v>
      </c>
      <c r="M13" s="13" t="str">
        <f>H13</f>
        <v>-</v>
      </c>
      <c r="N13" s="13">
        <f>$C$10</f>
        <v>32</v>
      </c>
    </row>
    <row r="14" spans="1:14" ht="15" customHeight="1">
      <c r="A14" s="5" t="str">
        <f t="shared" si="0"/>
        <v>10.137.239</v>
      </c>
      <c r="B14" s="47">
        <f>B13+1</f>
        <v>194</v>
      </c>
      <c r="C14" s="48" t="str">
        <f t="shared" ref="C14:C40" si="1">CONCATENATE($C$4,".",$D$4,".",$E$4,".",$F$4)</f>
        <v>255.255.255.224</v>
      </c>
      <c r="D14" s="49"/>
      <c r="E14" s="50"/>
      <c r="F14" s="48" t="str">
        <f t="shared" ref="F14:F40" si="2">CONCATENATE($C$3,".",$D$3,".",$E$3,".",$F$3+1)</f>
        <v>10.137.239.193</v>
      </c>
      <c r="G14" s="50"/>
      <c r="H14" s="47" t="s">
        <v>15</v>
      </c>
      <c r="I14" s="7"/>
      <c r="J14" s="13" t="str">
        <f t="shared" ref="J14:J21" si="3">CONCATENATE(A14,".",B14)</f>
        <v>10.137.239.194</v>
      </c>
      <c r="K14" s="13" t="str">
        <f t="shared" ref="K14:K21" si="4">C14</f>
        <v>255.255.255.224</v>
      </c>
      <c r="L14" s="13" t="str">
        <f t="shared" ref="L14:L21" si="5">F14</f>
        <v>10.137.239.193</v>
      </c>
      <c r="M14" s="13" t="str">
        <f t="shared" ref="M14:M21" si="6">H14</f>
        <v>-</v>
      </c>
      <c r="N14" s="13">
        <f t="shared" ref="N14:N40" si="7">$C$10</f>
        <v>32</v>
      </c>
    </row>
    <row r="15" spans="1:14" ht="15" customHeight="1">
      <c r="A15" s="5" t="str">
        <f t="shared" si="0"/>
        <v>10.137.239</v>
      </c>
      <c r="B15" s="47">
        <f t="shared" ref="B15:B41" si="8">B14+1</f>
        <v>195</v>
      </c>
      <c r="C15" s="48" t="str">
        <f t="shared" si="1"/>
        <v>255.255.255.224</v>
      </c>
      <c r="D15" s="49"/>
      <c r="E15" s="50"/>
      <c r="F15" s="48" t="str">
        <f t="shared" si="2"/>
        <v>10.137.239.193</v>
      </c>
      <c r="G15" s="50"/>
      <c r="H15" s="47" t="s">
        <v>15</v>
      </c>
      <c r="I15" s="7"/>
      <c r="J15" s="13" t="str">
        <f t="shared" si="3"/>
        <v>10.137.239.195</v>
      </c>
      <c r="K15" s="13" t="str">
        <f t="shared" si="4"/>
        <v>255.255.255.224</v>
      </c>
      <c r="L15" s="13" t="str">
        <f t="shared" si="5"/>
        <v>10.137.239.193</v>
      </c>
      <c r="M15" s="13" t="str">
        <f t="shared" si="6"/>
        <v>-</v>
      </c>
      <c r="N15" s="13">
        <f t="shared" si="7"/>
        <v>32</v>
      </c>
    </row>
    <row r="16" spans="1:14" ht="15" customHeight="1">
      <c r="A16" s="5" t="str">
        <f t="shared" si="0"/>
        <v>10.137.239</v>
      </c>
      <c r="B16" s="47">
        <f t="shared" si="8"/>
        <v>196</v>
      </c>
      <c r="C16" s="48" t="str">
        <f t="shared" si="1"/>
        <v>255.255.255.224</v>
      </c>
      <c r="D16" s="49"/>
      <c r="E16" s="50"/>
      <c r="F16" s="48" t="str">
        <f t="shared" si="2"/>
        <v>10.137.239.193</v>
      </c>
      <c r="G16" s="50"/>
      <c r="H16" s="47" t="s">
        <v>15</v>
      </c>
      <c r="I16" s="7"/>
      <c r="J16" s="13" t="str">
        <f t="shared" si="3"/>
        <v>10.137.239.196</v>
      </c>
      <c r="K16" s="13" t="str">
        <f t="shared" si="4"/>
        <v>255.255.255.224</v>
      </c>
      <c r="L16" s="13" t="str">
        <f t="shared" si="5"/>
        <v>10.137.239.193</v>
      </c>
      <c r="M16" s="13" t="str">
        <f t="shared" si="6"/>
        <v>-</v>
      </c>
      <c r="N16" s="13">
        <f t="shared" si="7"/>
        <v>32</v>
      </c>
    </row>
    <row r="17" spans="1:14" ht="15" customHeight="1">
      <c r="A17" s="5" t="str">
        <f t="shared" si="0"/>
        <v>10.137.239</v>
      </c>
      <c r="B17" s="47">
        <f t="shared" si="8"/>
        <v>197</v>
      </c>
      <c r="C17" s="48" t="str">
        <f t="shared" si="1"/>
        <v>255.255.255.224</v>
      </c>
      <c r="D17" s="49"/>
      <c r="E17" s="50"/>
      <c r="F17" s="48" t="str">
        <f t="shared" si="2"/>
        <v>10.137.239.193</v>
      </c>
      <c r="G17" s="50"/>
      <c r="H17" s="47" t="s">
        <v>15</v>
      </c>
      <c r="I17" s="7"/>
      <c r="J17" s="13" t="str">
        <f t="shared" si="3"/>
        <v>10.137.239.197</v>
      </c>
      <c r="K17" s="13" t="str">
        <f t="shared" si="4"/>
        <v>255.255.255.224</v>
      </c>
      <c r="L17" s="13" t="str">
        <f t="shared" si="5"/>
        <v>10.137.239.193</v>
      </c>
      <c r="M17" s="13" t="str">
        <f t="shared" si="6"/>
        <v>-</v>
      </c>
      <c r="N17" s="13">
        <f t="shared" si="7"/>
        <v>32</v>
      </c>
    </row>
    <row r="18" spans="1:14" ht="15" customHeight="1">
      <c r="A18" s="5" t="str">
        <f t="shared" si="0"/>
        <v>10.137.239</v>
      </c>
      <c r="B18" s="47">
        <f t="shared" si="8"/>
        <v>198</v>
      </c>
      <c r="C18" s="48" t="str">
        <f t="shared" si="1"/>
        <v>255.255.255.224</v>
      </c>
      <c r="D18" s="49"/>
      <c r="E18" s="50"/>
      <c r="F18" s="48" t="str">
        <f t="shared" si="2"/>
        <v>10.137.239.193</v>
      </c>
      <c r="G18" s="50"/>
      <c r="H18" s="47" t="s">
        <v>15</v>
      </c>
      <c r="I18" s="7"/>
      <c r="J18" s="13" t="str">
        <f t="shared" si="3"/>
        <v>10.137.239.198</v>
      </c>
      <c r="K18" s="13" t="str">
        <f t="shared" si="4"/>
        <v>255.255.255.224</v>
      </c>
      <c r="L18" s="13" t="str">
        <f t="shared" si="5"/>
        <v>10.137.239.193</v>
      </c>
      <c r="M18" s="13" t="str">
        <f t="shared" si="6"/>
        <v>-</v>
      </c>
      <c r="N18" s="13">
        <f t="shared" si="7"/>
        <v>32</v>
      </c>
    </row>
    <row r="19" spans="1:14" ht="15" customHeight="1">
      <c r="A19" s="5" t="str">
        <f t="shared" si="0"/>
        <v>10.137.239</v>
      </c>
      <c r="B19" s="47">
        <f t="shared" si="8"/>
        <v>199</v>
      </c>
      <c r="C19" s="48" t="str">
        <f t="shared" si="1"/>
        <v>255.255.255.224</v>
      </c>
      <c r="D19" s="49"/>
      <c r="E19" s="50"/>
      <c r="F19" s="48" t="str">
        <f t="shared" si="2"/>
        <v>10.137.239.193</v>
      </c>
      <c r="G19" s="50"/>
      <c r="H19" s="47" t="s">
        <v>15</v>
      </c>
      <c r="I19" s="7"/>
      <c r="J19" s="13" t="str">
        <f t="shared" si="3"/>
        <v>10.137.239.199</v>
      </c>
      <c r="K19" s="13" t="str">
        <f t="shared" si="4"/>
        <v>255.255.255.224</v>
      </c>
      <c r="L19" s="13" t="str">
        <f t="shared" si="5"/>
        <v>10.137.239.193</v>
      </c>
      <c r="M19" s="13" t="str">
        <f t="shared" si="6"/>
        <v>-</v>
      </c>
      <c r="N19" s="13">
        <f t="shared" si="7"/>
        <v>32</v>
      </c>
    </row>
    <row r="20" spans="1:14" ht="15" customHeight="1">
      <c r="A20" s="5" t="str">
        <f t="shared" si="0"/>
        <v>10.137.239</v>
      </c>
      <c r="B20" s="47">
        <f t="shared" si="8"/>
        <v>200</v>
      </c>
      <c r="C20" s="48" t="str">
        <f t="shared" si="1"/>
        <v>255.255.255.224</v>
      </c>
      <c r="D20" s="49"/>
      <c r="E20" s="50"/>
      <c r="F20" s="48" t="str">
        <f t="shared" si="2"/>
        <v>10.137.239.193</v>
      </c>
      <c r="G20" s="50"/>
      <c r="H20" s="47" t="s">
        <v>15</v>
      </c>
      <c r="I20" s="7"/>
      <c r="J20" s="13" t="str">
        <f t="shared" si="3"/>
        <v>10.137.239.200</v>
      </c>
      <c r="K20" s="13" t="str">
        <f t="shared" si="4"/>
        <v>255.255.255.224</v>
      </c>
      <c r="L20" s="13" t="str">
        <f t="shared" si="5"/>
        <v>10.137.239.193</v>
      </c>
      <c r="M20" s="13" t="str">
        <f t="shared" si="6"/>
        <v>-</v>
      </c>
      <c r="N20" s="13">
        <f t="shared" si="7"/>
        <v>32</v>
      </c>
    </row>
    <row r="21" spans="1:14" ht="15" customHeight="1">
      <c r="A21" s="5" t="str">
        <f t="shared" si="0"/>
        <v>10.137.239</v>
      </c>
      <c r="B21" s="47">
        <f t="shared" si="8"/>
        <v>201</v>
      </c>
      <c r="C21" s="48" t="str">
        <f t="shared" si="1"/>
        <v>255.255.255.224</v>
      </c>
      <c r="D21" s="49"/>
      <c r="E21" s="50"/>
      <c r="F21" s="48" t="str">
        <f t="shared" si="2"/>
        <v>10.137.239.193</v>
      </c>
      <c r="G21" s="50"/>
      <c r="H21" s="47" t="s">
        <v>15</v>
      </c>
      <c r="I21" s="7"/>
      <c r="J21" s="13" t="str">
        <f t="shared" si="3"/>
        <v>10.137.239.201</v>
      </c>
      <c r="K21" s="13" t="str">
        <f t="shared" si="4"/>
        <v>255.255.255.224</v>
      </c>
      <c r="L21" s="13" t="str">
        <f t="shared" si="5"/>
        <v>10.137.239.193</v>
      </c>
      <c r="M21" s="13" t="str">
        <f t="shared" si="6"/>
        <v>-</v>
      </c>
      <c r="N21" s="13">
        <f t="shared" si="7"/>
        <v>32</v>
      </c>
    </row>
    <row r="22" spans="1:14" ht="15" customHeight="1">
      <c r="A22" s="5" t="str">
        <f t="shared" si="0"/>
        <v>10.137.239</v>
      </c>
      <c r="B22" s="47">
        <f t="shared" si="8"/>
        <v>202</v>
      </c>
      <c r="C22" s="48" t="str">
        <f>CONCATENATE($C$4,".",$D$4,".",$E$4,".",$F$4)</f>
        <v>255.255.255.224</v>
      </c>
      <c r="D22" s="49"/>
      <c r="E22" s="50"/>
      <c r="F22" s="48" t="str">
        <f>CONCATENATE($C$3,".",$D$3,".",$E$3,".",$F$3+1)</f>
        <v>10.137.239.193</v>
      </c>
      <c r="G22" s="50"/>
      <c r="H22" s="47" t="s">
        <v>15</v>
      </c>
      <c r="I22" s="7"/>
      <c r="J22" s="13" t="str">
        <f>CONCATENATE(A22,".",B22)</f>
        <v>10.137.239.202</v>
      </c>
      <c r="K22" s="13" t="str">
        <f>C22</f>
        <v>255.255.255.224</v>
      </c>
      <c r="L22" s="13" t="str">
        <f>F22</f>
        <v>10.137.239.193</v>
      </c>
      <c r="M22" s="13" t="str">
        <f>H22</f>
        <v>-</v>
      </c>
      <c r="N22" s="13">
        <f>$C$10</f>
        <v>32</v>
      </c>
    </row>
    <row r="23" spans="1:14" ht="15" customHeight="1">
      <c r="A23" s="5" t="str">
        <f t="shared" si="0"/>
        <v>10.137.239</v>
      </c>
      <c r="B23" s="47">
        <f t="shared" si="8"/>
        <v>203</v>
      </c>
      <c r="C23" s="48" t="str">
        <f t="shared" si="1"/>
        <v>255.255.255.224</v>
      </c>
      <c r="D23" s="49"/>
      <c r="E23" s="50"/>
      <c r="F23" s="48" t="str">
        <f t="shared" si="2"/>
        <v>10.137.239.193</v>
      </c>
      <c r="G23" s="50"/>
      <c r="H23" s="47" t="s">
        <v>15</v>
      </c>
      <c r="I23" s="7"/>
      <c r="J23" s="13" t="str">
        <f t="shared" ref="J23:J30" si="9">CONCATENATE(A23,".",B23)</f>
        <v>10.137.239.203</v>
      </c>
      <c r="K23" s="13" t="str">
        <f t="shared" ref="K23:K30" si="10">C23</f>
        <v>255.255.255.224</v>
      </c>
      <c r="L23" s="13" t="str">
        <f t="shared" ref="L23:L30" si="11">F23</f>
        <v>10.137.239.193</v>
      </c>
      <c r="M23" s="13" t="str">
        <f t="shared" ref="M23:M30" si="12">H23</f>
        <v>-</v>
      </c>
      <c r="N23" s="13">
        <f t="shared" si="7"/>
        <v>32</v>
      </c>
    </row>
    <row r="24" spans="1:14" ht="15" customHeight="1">
      <c r="A24" s="5" t="str">
        <f t="shared" si="0"/>
        <v>10.137.239</v>
      </c>
      <c r="B24" s="47">
        <f t="shared" si="8"/>
        <v>204</v>
      </c>
      <c r="C24" s="48" t="str">
        <f t="shared" si="1"/>
        <v>255.255.255.224</v>
      </c>
      <c r="D24" s="49"/>
      <c r="E24" s="50"/>
      <c r="F24" s="48" t="str">
        <f t="shared" si="2"/>
        <v>10.137.239.193</v>
      </c>
      <c r="G24" s="50"/>
      <c r="H24" s="47" t="s">
        <v>73</v>
      </c>
      <c r="I24" s="7" t="s">
        <v>74</v>
      </c>
      <c r="J24" s="13" t="str">
        <f t="shared" si="9"/>
        <v>10.137.239.204</v>
      </c>
      <c r="K24" s="13" t="str">
        <f t="shared" si="10"/>
        <v>255.255.255.224</v>
      </c>
      <c r="L24" s="13" t="str">
        <f t="shared" si="11"/>
        <v>10.137.239.193</v>
      </c>
      <c r="M24" s="13" t="str">
        <f t="shared" si="12"/>
        <v>00-50-04-0A-0C-BE</v>
      </c>
      <c r="N24" s="13">
        <f t="shared" si="7"/>
        <v>32</v>
      </c>
    </row>
    <row r="25" spans="1:14" ht="15" customHeight="1">
      <c r="A25" s="5" t="str">
        <f t="shared" si="0"/>
        <v>10.137.239</v>
      </c>
      <c r="B25" s="47">
        <f t="shared" si="8"/>
        <v>205</v>
      </c>
      <c r="C25" s="48" t="str">
        <f t="shared" si="1"/>
        <v>255.255.255.224</v>
      </c>
      <c r="D25" s="49"/>
      <c r="E25" s="50"/>
      <c r="F25" s="48" t="str">
        <f t="shared" si="2"/>
        <v>10.137.239.193</v>
      </c>
      <c r="G25" s="50"/>
      <c r="H25" s="47" t="s">
        <v>75</v>
      </c>
      <c r="I25" s="7" t="s">
        <v>76</v>
      </c>
      <c r="J25" s="13" t="str">
        <f t="shared" si="9"/>
        <v>10.137.239.205</v>
      </c>
      <c r="K25" s="13" t="str">
        <f t="shared" si="10"/>
        <v>255.255.255.224</v>
      </c>
      <c r="L25" s="13" t="str">
        <f t="shared" si="11"/>
        <v>10.137.239.193</v>
      </c>
      <c r="M25" s="13" t="str">
        <f t="shared" si="12"/>
        <v>00-04-76-E9-4C-72</v>
      </c>
      <c r="N25" s="13">
        <f t="shared" si="7"/>
        <v>32</v>
      </c>
    </row>
    <row r="26" spans="1:14" ht="15" customHeight="1">
      <c r="A26" s="5" t="str">
        <f t="shared" si="0"/>
        <v>10.137.239</v>
      </c>
      <c r="B26" s="47">
        <f t="shared" si="8"/>
        <v>206</v>
      </c>
      <c r="C26" s="48" t="str">
        <f t="shared" si="1"/>
        <v>255.255.255.224</v>
      </c>
      <c r="D26" s="49"/>
      <c r="E26" s="50"/>
      <c r="F26" s="48" t="str">
        <f t="shared" si="2"/>
        <v>10.137.239.193</v>
      </c>
      <c r="G26" s="50"/>
      <c r="H26" s="47" t="s">
        <v>77</v>
      </c>
      <c r="I26" s="7" t="s">
        <v>78</v>
      </c>
      <c r="J26" s="13" t="str">
        <f t="shared" si="9"/>
        <v>10.137.239.206</v>
      </c>
      <c r="K26" s="13" t="str">
        <f t="shared" si="10"/>
        <v>255.255.255.224</v>
      </c>
      <c r="L26" s="13" t="str">
        <f t="shared" si="11"/>
        <v>10.137.239.193</v>
      </c>
      <c r="M26" s="13" t="str">
        <f t="shared" si="12"/>
        <v>00-0A-5E-03-ED-E2</v>
      </c>
      <c r="N26" s="13">
        <f t="shared" si="7"/>
        <v>32</v>
      </c>
    </row>
    <row r="27" spans="1:14" ht="15" customHeight="1">
      <c r="A27" s="5" t="str">
        <f t="shared" si="0"/>
        <v>10.137.239</v>
      </c>
      <c r="B27" s="47">
        <f t="shared" si="8"/>
        <v>207</v>
      </c>
      <c r="C27" s="48" t="str">
        <f t="shared" si="1"/>
        <v>255.255.255.224</v>
      </c>
      <c r="D27" s="49"/>
      <c r="E27" s="50"/>
      <c r="F27" s="48" t="str">
        <f t="shared" si="2"/>
        <v>10.137.239.193</v>
      </c>
      <c r="G27" s="50"/>
      <c r="H27" s="47" t="s">
        <v>79</v>
      </c>
      <c r="I27" s="7" t="s">
        <v>80</v>
      </c>
      <c r="J27" s="13" t="str">
        <f t="shared" si="9"/>
        <v>10.137.239.207</v>
      </c>
      <c r="K27" s="13" t="str">
        <f t="shared" si="10"/>
        <v>255.255.255.224</v>
      </c>
      <c r="L27" s="13" t="str">
        <f t="shared" si="11"/>
        <v>10.137.239.193</v>
      </c>
      <c r="M27" s="13" t="str">
        <f t="shared" si="12"/>
        <v>00-04-76-E3-4C-10</v>
      </c>
      <c r="N27" s="13">
        <f t="shared" si="7"/>
        <v>32</v>
      </c>
    </row>
    <row r="28" spans="1:14" ht="15" customHeight="1">
      <c r="A28" s="5" t="str">
        <f t="shared" si="0"/>
        <v>10.137.239</v>
      </c>
      <c r="B28" s="47">
        <f t="shared" si="8"/>
        <v>208</v>
      </c>
      <c r="C28" s="48" t="str">
        <f t="shared" si="1"/>
        <v>255.255.255.224</v>
      </c>
      <c r="D28" s="49"/>
      <c r="E28" s="50"/>
      <c r="F28" s="48" t="str">
        <f t="shared" si="2"/>
        <v>10.137.239.193</v>
      </c>
      <c r="G28" s="50"/>
      <c r="H28" s="47" t="s">
        <v>81</v>
      </c>
      <c r="I28" s="7" t="s">
        <v>82</v>
      </c>
      <c r="J28" s="13" t="str">
        <f t="shared" si="9"/>
        <v>10.137.239.208</v>
      </c>
      <c r="K28" s="13" t="str">
        <f t="shared" si="10"/>
        <v>255.255.255.224</v>
      </c>
      <c r="L28" s="13" t="str">
        <f t="shared" si="11"/>
        <v>10.137.239.193</v>
      </c>
      <c r="M28" s="13" t="str">
        <f t="shared" si="12"/>
        <v>00-04-76-E9-4E-83</v>
      </c>
      <c r="N28" s="13">
        <f t="shared" si="7"/>
        <v>32</v>
      </c>
    </row>
    <row r="29" spans="1:14" ht="15" customHeight="1">
      <c r="A29" s="5" t="str">
        <f t="shared" si="0"/>
        <v>10.137.239</v>
      </c>
      <c r="B29" s="47">
        <f t="shared" si="8"/>
        <v>209</v>
      </c>
      <c r="C29" s="48" t="str">
        <f t="shared" si="1"/>
        <v>255.255.255.224</v>
      </c>
      <c r="D29" s="49"/>
      <c r="E29" s="50"/>
      <c r="F29" s="48" t="str">
        <f t="shared" si="2"/>
        <v>10.137.239.193</v>
      </c>
      <c r="G29" s="50"/>
      <c r="H29" s="47" t="s">
        <v>83</v>
      </c>
      <c r="I29" s="7" t="s">
        <v>84</v>
      </c>
      <c r="J29" s="13" t="str">
        <f t="shared" si="9"/>
        <v>10.137.239.209</v>
      </c>
      <c r="K29" s="13" t="str">
        <f t="shared" si="10"/>
        <v>255.255.255.224</v>
      </c>
      <c r="L29" s="13" t="str">
        <f t="shared" si="11"/>
        <v>10.137.239.193</v>
      </c>
      <c r="M29" s="13" t="str">
        <f t="shared" si="12"/>
        <v>00-04-76-E9-4A-B2</v>
      </c>
      <c r="N29" s="13">
        <f t="shared" si="7"/>
        <v>32</v>
      </c>
    </row>
    <row r="30" spans="1:14" ht="15" customHeight="1">
      <c r="A30" s="5" t="str">
        <f t="shared" si="0"/>
        <v>10.137.239</v>
      </c>
      <c r="B30" s="47">
        <f t="shared" si="8"/>
        <v>210</v>
      </c>
      <c r="C30" s="48" t="str">
        <f t="shared" si="1"/>
        <v>255.255.255.224</v>
      </c>
      <c r="D30" s="49"/>
      <c r="E30" s="50"/>
      <c r="F30" s="48" t="str">
        <f t="shared" si="2"/>
        <v>10.137.239.193</v>
      </c>
      <c r="G30" s="50"/>
      <c r="H30" s="47" t="s">
        <v>85</v>
      </c>
      <c r="I30" s="7" t="s">
        <v>86</v>
      </c>
      <c r="J30" s="13" t="str">
        <f t="shared" si="9"/>
        <v>10.137.239.210</v>
      </c>
      <c r="K30" s="13" t="str">
        <f t="shared" si="10"/>
        <v>255.255.255.224</v>
      </c>
      <c r="L30" s="13" t="str">
        <f t="shared" si="11"/>
        <v>10.137.239.193</v>
      </c>
      <c r="M30" s="13" t="str">
        <f t="shared" si="12"/>
        <v>00-11-6B-3C-F1-8A</v>
      </c>
      <c r="N30" s="13">
        <f t="shared" si="7"/>
        <v>32</v>
      </c>
    </row>
    <row r="31" spans="1:14" ht="15" customHeight="1">
      <c r="A31" s="5" t="str">
        <f t="shared" si="0"/>
        <v>10.137.239</v>
      </c>
      <c r="B31" s="47">
        <f t="shared" si="8"/>
        <v>211</v>
      </c>
      <c r="C31" s="48" t="str">
        <f>CONCATENATE($C$4,".",$D$4,".",$E$4,".",$F$4)</f>
        <v>255.255.255.224</v>
      </c>
      <c r="D31" s="49"/>
      <c r="E31" s="50"/>
      <c r="F31" s="48" t="str">
        <f>CONCATENATE($C$3,".",$D$3,".",$E$3,".",$F$3+1)</f>
        <v>10.137.239.193</v>
      </c>
      <c r="G31" s="50"/>
      <c r="H31" s="47" t="s">
        <v>87</v>
      </c>
      <c r="I31" s="7" t="s">
        <v>88</v>
      </c>
      <c r="J31" s="13" t="str">
        <f>CONCATENATE(A31,".",B31)</f>
        <v>10.137.239.211</v>
      </c>
      <c r="K31" s="13" t="str">
        <f>C31</f>
        <v>255.255.255.224</v>
      </c>
      <c r="L31" s="13" t="str">
        <f>F31</f>
        <v>10.137.239.193</v>
      </c>
      <c r="M31" s="13" t="str">
        <f>H31</f>
        <v>00-04-76-E3-4E-8C</v>
      </c>
      <c r="N31" s="13">
        <f>$C$10</f>
        <v>32</v>
      </c>
    </row>
    <row r="32" spans="1:14" ht="15" customHeight="1">
      <c r="A32" s="5" t="str">
        <f t="shared" si="0"/>
        <v>10.137.239</v>
      </c>
      <c r="B32" s="47">
        <f t="shared" si="8"/>
        <v>212</v>
      </c>
      <c r="C32" s="48" t="str">
        <f t="shared" si="1"/>
        <v>255.255.255.224</v>
      </c>
      <c r="D32" s="49"/>
      <c r="E32" s="50"/>
      <c r="F32" s="48" t="str">
        <f t="shared" si="2"/>
        <v>10.137.239.193</v>
      </c>
      <c r="G32" s="50"/>
      <c r="H32" s="47" t="s">
        <v>89</v>
      </c>
      <c r="I32" s="7" t="s">
        <v>90</v>
      </c>
      <c r="J32" s="13" t="str">
        <f>CONCATENATE(A32,".",B32)</f>
        <v>10.137.239.212</v>
      </c>
      <c r="K32" s="13" t="str">
        <f>C32</f>
        <v>255.255.255.224</v>
      </c>
      <c r="L32" s="13" t="str">
        <f>F32</f>
        <v>10.137.239.193</v>
      </c>
      <c r="M32" s="13" t="str">
        <f>H32</f>
        <v>00-04-76-E9-4C-32</v>
      </c>
      <c r="N32" s="13">
        <f t="shared" si="7"/>
        <v>32</v>
      </c>
    </row>
    <row r="33" spans="1:14" ht="15" customHeight="1">
      <c r="A33" s="5" t="str">
        <f t="shared" si="0"/>
        <v>10.137.239</v>
      </c>
      <c r="B33" s="47">
        <f t="shared" si="8"/>
        <v>213</v>
      </c>
      <c r="C33" s="48" t="str">
        <f t="shared" si="1"/>
        <v>255.255.255.224</v>
      </c>
      <c r="D33" s="49"/>
      <c r="E33" s="50"/>
      <c r="F33" s="48" t="str">
        <f t="shared" si="2"/>
        <v>10.137.239.193</v>
      </c>
      <c r="G33" s="50"/>
      <c r="H33" s="47" t="s">
        <v>91</v>
      </c>
      <c r="I33" s="7" t="s">
        <v>92</v>
      </c>
      <c r="J33" s="13" t="str">
        <f t="shared" ref="J33:J40" si="13">CONCATENATE(A33,".",B33)</f>
        <v>10.137.239.213</v>
      </c>
      <c r="K33" s="13" t="str">
        <f t="shared" ref="K33:K40" si="14">C33</f>
        <v>255.255.255.224</v>
      </c>
      <c r="L33" s="13" t="str">
        <f t="shared" ref="L33:L40" si="15">F33</f>
        <v>10.137.239.193</v>
      </c>
      <c r="M33" s="13" t="str">
        <f t="shared" ref="M33:M40" si="16">H33</f>
        <v>00-04-76-E9-46-D9</v>
      </c>
      <c r="N33" s="13">
        <f t="shared" si="7"/>
        <v>32</v>
      </c>
    </row>
    <row r="34" spans="1:14" ht="15" customHeight="1">
      <c r="A34" s="5" t="str">
        <f t="shared" si="0"/>
        <v>10.137.239</v>
      </c>
      <c r="B34" s="47">
        <f t="shared" si="8"/>
        <v>214</v>
      </c>
      <c r="C34" s="48" t="str">
        <f t="shared" si="1"/>
        <v>255.255.255.224</v>
      </c>
      <c r="D34" s="49"/>
      <c r="E34" s="50"/>
      <c r="F34" s="48" t="str">
        <f t="shared" si="2"/>
        <v>10.137.239.193</v>
      </c>
      <c r="G34" s="50"/>
      <c r="H34" s="47" t="s">
        <v>93</v>
      </c>
      <c r="I34" s="7" t="s">
        <v>94</v>
      </c>
      <c r="J34" s="13" t="str">
        <f t="shared" si="13"/>
        <v>10.137.239.214</v>
      </c>
      <c r="K34" s="13" t="str">
        <f t="shared" si="14"/>
        <v>255.255.255.224</v>
      </c>
      <c r="L34" s="13" t="str">
        <f t="shared" si="15"/>
        <v>10.137.239.193</v>
      </c>
      <c r="M34" s="13" t="str">
        <f t="shared" si="16"/>
        <v>00-04-76-E9-4C-3F</v>
      </c>
      <c r="N34" s="13">
        <f t="shared" si="7"/>
        <v>32</v>
      </c>
    </row>
    <row r="35" spans="1:14" ht="15" customHeight="1">
      <c r="A35" s="5" t="str">
        <f t="shared" si="0"/>
        <v>10.137.239</v>
      </c>
      <c r="B35" s="47">
        <f t="shared" si="8"/>
        <v>215</v>
      </c>
      <c r="C35" s="48" t="str">
        <f t="shared" si="1"/>
        <v>255.255.255.224</v>
      </c>
      <c r="D35" s="49"/>
      <c r="E35" s="50"/>
      <c r="F35" s="48" t="str">
        <f t="shared" si="2"/>
        <v>10.137.239.193</v>
      </c>
      <c r="G35" s="50"/>
      <c r="H35" s="47" t="s">
        <v>95</v>
      </c>
      <c r="I35" s="7" t="s">
        <v>96</v>
      </c>
      <c r="J35" s="13" t="str">
        <f t="shared" si="13"/>
        <v>10.137.239.215</v>
      </c>
      <c r="K35" s="13" t="str">
        <f t="shared" si="14"/>
        <v>255.255.255.224</v>
      </c>
      <c r="L35" s="13" t="str">
        <f t="shared" si="15"/>
        <v>10.137.239.193</v>
      </c>
      <c r="M35" s="13" t="str">
        <f t="shared" si="16"/>
        <v>00-04-76-E9-43-31</v>
      </c>
      <c r="N35" s="13">
        <f t="shared" si="7"/>
        <v>32</v>
      </c>
    </row>
    <row r="36" spans="1:14" ht="15" customHeight="1">
      <c r="A36" s="5" t="str">
        <f t="shared" si="0"/>
        <v>10.137.239</v>
      </c>
      <c r="B36" s="47">
        <f t="shared" si="8"/>
        <v>216</v>
      </c>
      <c r="C36" s="48" t="str">
        <f t="shared" si="1"/>
        <v>255.255.255.224</v>
      </c>
      <c r="D36" s="49"/>
      <c r="E36" s="50"/>
      <c r="F36" s="48" t="str">
        <f t="shared" si="2"/>
        <v>10.137.239.193</v>
      </c>
      <c r="G36" s="50"/>
      <c r="H36" s="47" t="s">
        <v>97</v>
      </c>
      <c r="I36" s="7" t="s">
        <v>98</v>
      </c>
      <c r="J36" s="13" t="str">
        <f t="shared" si="13"/>
        <v>10.137.239.216</v>
      </c>
      <c r="K36" s="13" t="str">
        <f t="shared" si="14"/>
        <v>255.255.255.224</v>
      </c>
      <c r="L36" s="13" t="str">
        <f t="shared" si="15"/>
        <v>10.137.239.193</v>
      </c>
      <c r="M36" s="13" t="str">
        <f t="shared" si="16"/>
        <v>00-04-76-E9-41-FE</v>
      </c>
      <c r="N36" s="13">
        <f t="shared" si="7"/>
        <v>32</v>
      </c>
    </row>
    <row r="37" spans="1:14" ht="15" customHeight="1">
      <c r="A37" s="5" t="str">
        <f t="shared" si="0"/>
        <v>10.137.239</v>
      </c>
      <c r="B37" s="47">
        <f t="shared" si="8"/>
        <v>217</v>
      </c>
      <c r="C37" s="48" t="str">
        <f t="shared" si="1"/>
        <v>255.255.255.224</v>
      </c>
      <c r="D37" s="49"/>
      <c r="E37" s="50"/>
      <c r="F37" s="48" t="str">
        <f t="shared" si="2"/>
        <v>10.137.239.193</v>
      </c>
      <c r="G37" s="50"/>
      <c r="H37" s="47" t="s">
        <v>99</v>
      </c>
      <c r="I37" s="7" t="s">
        <v>100</v>
      </c>
      <c r="J37" s="13" t="str">
        <f t="shared" si="13"/>
        <v>10.137.239.217</v>
      </c>
      <c r="K37" s="13" t="str">
        <f t="shared" si="14"/>
        <v>255.255.255.224</v>
      </c>
      <c r="L37" s="13" t="str">
        <f t="shared" si="15"/>
        <v>10.137.239.193</v>
      </c>
      <c r="M37" s="13" t="str">
        <f t="shared" si="16"/>
        <v>00-04-76-E9-47-F7</v>
      </c>
      <c r="N37" s="13">
        <f t="shared" si="7"/>
        <v>32</v>
      </c>
    </row>
    <row r="38" spans="1:14" ht="15" customHeight="1">
      <c r="A38" s="5" t="str">
        <f t="shared" si="0"/>
        <v>10.137.239</v>
      </c>
      <c r="B38" s="47">
        <f t="shared" si="8"/>
        <v>218</v>
      </c>
      <c r="C38" s="48" t="str">
        <f t="shared" si="1"/>
        <v>255.255.255.224</v>
      </c>
      <c r="D38" s="49"/>
      <c r="E38" s="50"/>
      <c r="F38" s="48" t="str">
        <f t="shared" si="2"/>
        <v>10.137.239.193</v>
      </c>
      <c r="G38" s="50"/>
      <c r="H38" s="47" t="s">
        <v>15</v>
      </c>
      <c r="I38" s="7"/>
      <c r="J38" s="13" t="str">
        <f t="shared" si="13"/>
        <v>10.137.239.218</v>
      </c>
      <c r="K38" s="13" t="str">
        <f t="shared" si="14"/>
        <v>255.255.255.224</v>
      </c>
      <c r="L38" s="13" t="str">
        <f t="shared" si="15"/>
        <v>10.137.239.193</v>
      </c>
      <c r="M38" s="13" t="str">
        <f t="shared" si="16"/>
        <v>-</v>
      </c>
      <c r="N38" s="13">
        <f t="shared" si="7"/>
        <v>32</v>
      </c>
    </row>
    <row r="39" spans="1:14" ht="15" customHeight="1">
      <c r="A39" s="5" t="str">
        <f t="shared" si="0"/>
        <v>10.137.239</v>
      </c>
      <c r="B39" s="47">
        <f t="shared" si="8"/>
        <v>219</v>
      </c>
      <c r="C39" s="48" t="str">
        <f t="shared" si="1"/>
        <v>255.255.255.224</v>
      </c>
      <c r="D39" s="49"/>
      <c r="E39" s="50"/>
      <c r="F39" s="48" t="str">
        <f t="shared" si="2"/>
        <v>10.137.239.193</v>
      </c>
      <c r="G39" s="50"/>
      <c r="H39" s="47" t="s">
        <v>15</v>
      </c>
      <c r="I39" s="7"/>
      <c r="J39" s="13" t="str">
        <f t="shared" si="13"/>
        <v>10.137.239.219</v>
      </c>
      <c r="K39" s="13" t="str">
        <f t="shared" si="14"/>
        <v>255.255.255.224</v>
      </c>
      <c r="L39" s="13" t="str">
        <f t="shared" si="15"/>
        <v>10.137.239.193</v>
      </c>
      <c r="M39" s="13" t="str">
        <f t="shared" si="16"/>
        <v>-</v>
      </c>
      <c r="N39" s="13">
        <f t="shared" si="7"/>
        <v>32</v>
      </c>
    </row>
    <row r="40" spans="1:14" ht="15" customHeight="1">
      <c r="A40" s="5" t="str">
        <f t="shared" si="0"/>
        <v>10.137.239</v>
      </c>
      <c r="B40" s="47">
        <f t="shared" si="8"/>
        <v>220</v>
      </c>
      <c r="C40" s="48" t="str">
        <f t="shared" si="1"/>
        <v>255.255.255.224</v>
      </c>
      <c r="D40" s="49"/>
      <c r="E40" s="50"/>
      <c r="F40" s="48" t="str">
        <f t="shared" si="2"/>
        <v>10.137.239.193</v>
      </c>
      <c r="G40" s="50"/>
      <c r="H40" s="47" t="s">
        <v>101</v>
      </c>
      <c r="I40" s="7" t="s">
        <v>102</v>
      </c>
      <c r="J40" s="13" t="str">
        <f t="shared" si="13"/>
        <v>10.137.239.220</v>
      </c>
      <c r="K40" s="13" t="str">
        <f t="shared" si="14"/>
        <v>255.255.255.224</v>
      </c>
      <c r="L40" s="13" t="str">
        <f t="shared" si="15"/>
        <v>10.137.239.193</v>
      </c>
      <c r="M40" s="13" t="str">
        <f t="shared" si="16"/>
        <v>00-00-26-00-00-69</v>
      </c>
      <c r="N40" s="13">
        <f t="shared" si="7"/>
        <v>32</v>
      </c>
    </row>
    <row r="41" spans="1:14" ht="15" customHeight="1">
      <c r="A41" s="5" t="str">
        <f t="shared" si="0"/>
        <v>10.137.239</v>
      </c>
      <c r="B41" s="47">
        <f t="shared" si="8"/>
        <v>221</v>
      </c>
      <c r="C41" s="48" t="str">
        <f>CONCATENATE($C$4,".",$D$4,".",$E$4,".",$F$4)</f>
        <v>255.255.255.224</v>
      </c>
      <c r="D41" s="49"/>
      <c r="E41" s="50"/>
      <c r="F41" s="48" t="str">
        <f>CONCATENATE($C$3,".",$D$3,".",$E$3,".",$F$3+1)</f>
        <v>10.137.239.193</v>
      </c>
      <c r="G41" s="50"/>
      <c r="H41" s="47" t="s">
        <v>103</v>
      </c>
      <c r="I41" s="7" t="s">
        <v>104</v>
      </c>
      <c r="J41" s="13" t="str">
        <f>CONCATENATE(A41,".",B41)</f>
        <v>10.137.239.221</v>
      </c>
      <c r="K41" s="13" t="str">
        <f>C41</f>
        <v>255.255.255.224</v>
      </c>
      <c r="L41" s="13" t="str">
        <f>F41</f>
        <v>10.137.239.193</v>
      </c>
      <c r="M41" s="13" t="str">
        <f>H41</f>
        <v>00:00:26:00:00-70</v>
      </c>
      <c r="N41" s="13">
        <f>$C$10</f>
        <v>32</v>
      </c>
    </row>
  </sheetData>
  <mergeCells count="70">
    <mergeCell ref="A1:H1"/>
    <mergeCell ref="C21:E21"/>
    <mergeCell ref="F21:G21"/>
    <mergeCell ref="C18:E18"/>
    <mergeCell ref="F18:G18"/>
    <mergeCell ref="C19:E19"/>
    <mergeCell ref="F19:G19"/>
    <mergeCell ref="C20:E20"/>
    <mergeCell ref="F20:G20"/>
    <mergeCell ref="A7:B7"/>
    <mergeCell ref="A9:B9"/>
    <mergeCell ref="A10:B10"/>
    <mergeCell ref="F13:G13"/>
    <mergeCell ref="F15:G15"/>
    <mergeCell ref="C16:E16"/>
    <mergeCell ref="F16:G16"/>
    <mergeCell ref="C15:E15"/>
    <mergeCell ref="A3:B3"/>
    <mergeCell ref="A4:B4"/>
    <mergeCell ref="A5:B5"/>
    <mergeCell ref="A6:B6"/>
    <mergeCell ref="A8:B8"/>
    <mergeCell ref="C22:E22"/>
    <mergeCell ref="F22:G22"/>
    <mergeCell ref="A12:B12"/>
    <mergeCell ref="C12:E12"/>
    <mergeCell ref="F12:G12"/>
    <mergeCell ref="C13:E13"/>
    <mergeCell ref="C14:E14"/>
    <mergeCell ref="C17:E17"/>
    <mergeCell ref="F17:G17"/>
    <mergeCell ref="F14:G14"/>
    <mergeCell ref="C25:E25"/>
    <mergeCell ref="F25:G25"/>
    <mergeCell ref="C26:E26"/>
    <mergeCell ref="F26:G26"/>
    <mergeCell ref="C23:E23"/>
    <mergeCell ref="F23:G23"/>
    <mergeCell ref="C24:E24"/>
    <mergeCell ref="F24:G24"/>
    <mergeCell ref="C29:E29"/>
    <mergeCell ref="F29:G29"/>
    <mergeCell ref="C30:E30"/>
    <mergeCell ref="F30:G30"/>
    <mergeCell ref="C27:E27"/>
    <mergeCell ref="F27:G27"/>
    <mergeCell ref="C28:E28"/>
    <mergeCell ref="F28:G28"/>
    <mergeCell ref="C33:E33"/>
    <mergeCell ref="F33:G33"/>
    <mergeCell ref="C34:E34"/>
    <mergeCell ref="F34:G34"/>
    <mergeCell ref="C31:E31"/>
    <mergeCell ref="F31:G31"/>
    <mergeCell ref="C32:E32"/>
    <mergeCell ref="F32:G32"/>
    <mergeCell ref="C35:E35"/>
    <mergeCell ref="F35:G35"/>
    <mergeCell ref="C36:E36"/>
    <mergeCell ref="F36:G36"/>
    <mergeCell ref="C39:E39"/>
    <mergeCell ref="F39:G39"/>
    <mergeCell ref="C37:E37"/>
    <mergeCell ref="F37:G37"/>
    <mergeCell ref="C38:E38"/>
    <mergeCell ref="F38:G38"/>
    <mergeCell ref="C40:E40"/>
    <mergeCell ref="F40:G40"/>
    <mergeCell ref="C41:E41"/>
    <mergeCell ref="F41:G41"/>
  </mergeCells>
  <phoneticPr fontId="0" type="noConversion"/>
  <pageMargins left="0.7" right="0.7" top="0.75" bottom="0.75" header="0.3" footer="0.3"/>
  <pageSetup paperSize="9" scale="86" orientation="portrait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41"/>
  <sheetViews>
    <sheetView view="pageBreakPreview" topLeftCell="A7" zoomScale="85" zoomScaleNormal="100" zoomScaleSheetLayoutView="85" workbookViewId="0" xr3:uid="{F9CF3CF3-643B-5BE6-8B46-32C596A47465}">
      <selection activeCell="H34" sqref="H34"/>
    </sheetView>
  </sheetViews>
  <sheetFormatPr defaultColWidth="11.42578125" defaultRowHeight="12.75"/>
  <cols>
    <col min="1" max="1" width="11.42578125" style="11"/>
    <col min="2" max="2" width="7.7109375" style="11" customWidth="1"/>
    <col min="3" max="6" width="5.7109375" style="11" customWidth="1"/>
    <col min="7" max="7" width="11.42578125" style="11"/>
    <col min="8" max="8" width="15.7109375" style="11" customWidth="1"/>
    <col min="9" max="9" width="31.28515625" style="11" customWidth="1"/>
    <col min="10" max="12" width="12.7109375" style="11" hidden="1" customWidth="1"/>
    <col min="13" max="16" width="0" style="11" hidden="1" customWidth="1"/>
    <col min="17" max="16384" width="11.42578125" style="11"/>
  </cols>
  <sheetData>
    <row r="1" spans="1:14" ht="15.95" customHeight="1" thickBot="1">
      <c r="A1" s="57" t="s">
        <v>105</v>
      </c>
      <c r="B1" s="58"/>
      <c r="C1" s="58"/>
      <c r="D1" s="58"/>
      <c r="E1" s="58"/>
      <c r="F1" s="58"/>
      <c r="G1" s="58"/>
      <c r="H1" s="59"/>
      <c r="I1" s="14" t="str">
        <f>Xarxa!I1</f>
        <v>C-31 (D)</v>
      </c>
    </row>
    <row r="2" spans="1:14" ht="13.5" thickBot="1">
      <c r="I2" s="15"/>
    </row>
    <row r="3" spans="1:14" ht="15" customHeight="1">
      <c r="A3" s="54" t="s">
        <v>2</v>
      </c>
      <c r="B3" s="55"/>
      <c r="C3" s="16">
        <v>10</v>
      </c>
      <c r="D3" s="17">
        <v>137</v>
      </c>
      <c r="E3" s="17">
        <v>239</v>
      </c>
      <c r="F3" s="18">
        <v>224</v>
      </c>
    </row>
    <row r="4" spans="1:14" ht="15" customHeight="1">
      <c r="A4" s="51" t="s">
        <v>3</v>
      </c>
      <c r="B4" s="52"/>
      <c r="C4" s="19">
        <v>255</v>
      </c>
      <c r="D4" s="20">
        <v>255</v>
      </c>
      <c r="E4" s="20">
        <v>255</v>
      </c>
      <c r="F4" s="21">
        <v>224</v>
      </c>
    </row>
    <row r="5" spans="1:14" ht="15" customHeight="1">
      <c r="A5" s="51" t="s">
        <v>4</v>
      </c>
      <c r="B5" s="52"/>
      <c r="C5" s="19">
        <v>0</v>
      </c>
      <c r="D5" s="20">
        <v>0</v>
      </c>
      <c r="E5" s="20">
        <v>0</v>
      </c>
      <c r="F5" s="21">
        <f>256-F4-1</f>
        <v>31</v>
      </c>
    </row>
    <row r="6" spans="1:14" ht="15" customHeight="1">
      <c r="A6" s="51" t="s">
        <v>5</v>
      </c>
      <c r="B6" s="52"/>
      <c r="C6" s="19">
        <f>C3</f>
        <v>10</v>
      </c>
      <c r="D6" s="19">
        <f>D3</f>
        <v>137</v>
      </c>
      <c r="E6" s="19">
        <f>E3</f>
        <v>239</v>
      </c>
      <c r="F6" s="22">
        <f>F3+1</f>
        <v>225</v>
      </c>
    </row>
    <row r="7" spans="1:14" ht="15" customHeight="1">
      <c r="A7" s="51" t="s">
        <v>6</v>
      </c>
      <c r="B7" s="52"/>
      <c r="C7" s="19">
        <f>C3</f>
        <v>10</v>
      </c>
      <c r="D7" s="19">
        <f>D3</f>
        <v>137</v>
      </c>
      <c r="E7" s="19">
        <f>E3</f>
        <v>239</v>
      </c>
      <c r="F7" s="22">
        <f>F3+F5-2</f>
        <v>253</v>
      </c>
    </row>
    <row r="8" spans="1:14" ht="15" customHeight="1">
      <c r="A8" s="51" t="s">
        <v>7</v>
      </c>
      <c r="B8" s="52"/>
      <c r="C8" s="19">
        <f>C3</f>
        <v>10</v>
      </c>
      <c r="D8" s="19">
        <f>D3</f>
        <v>137</v>
      </c>
      <c r="E8" s="19">
        <f>E3</f>
        <v>239</v>
      </c>
      <c r="F8" s="21">
        <f>F3+F5-1</f>
        <v>254</v>
      </c>
    </row>
    <row r="9" spans="1:14" ht="15" customHeight="1">
      <c r="A9" s="51" t="s">
        <v>8</v>
      </c>
      <c r="B9" s="52"/>
      <c r="C9" s="19">
        <f>F5-2</f>
        <v>29</v>
      </c>
      <c r="D9" s="20"/>
      <c r="E9" s="20"/>
      <c r="F9" s="21"/>
    </row>
    <row r="10" spans="1:14" ht="15" customHeight="1" thickBot="1">
      <c r="A10" s="61" t="s">
        <v>9</v>
      </c>
      <c r="B10" s="62"/>
      <c r="C10" s="23">
        <v>42</v>
      </c>
      <c r="D10" s="27"/>
      <c r="E10" s="27"/>
      <c r="F10" s="28"/>
    </row>
    <row r="11" spans="1:14" ht="15" customHeight="1" thickBot="1">
      <c r="A11" s="24"/>
      <c r="B11" s="24"/>
      <c r="C11" s="25"/>
      <c r="D11" s="25"/>
      <c r="E11" s="25"/>
      <c r="F11" s="25"/>
      <c r="G11" s="26"/>
      <c r="H11" s="26"/>
      <c r="I11" s="26"/>
    </row>
    <row r="12" spans="1:14" ht="15" customHeight="1" thickBot="1">
      <c r="A12" s="56" t="s">
        <v>10</v>
      </c>
      <c r="B12" s="53"/>
      <c r="C12" s="53" t="s">
        <v>11</v>
      </c>
      <c r="D12" s="53"/>
      <c r="E12" s="60"/>
      <c r="F12" s="53" t="s">
        <v>12</v>
      </c>
      <c r="G12" s="53" t="s">
        <v>11</v>
      </c>
      <c r="H12" s="3" t="s">
        <v>13</v>
      </c>
      <c r="I12" s="4" t="s">
        <v>14</v>
      </c>
      <c r="J12" s="8"/>
      <c r="K12" s="9"/>
      <c r="L12" s="9"/>
      <c r="M12" s="10"/>
    </row>
    <row r="13" spans="1:14" ht="15" customHeight="1">
      <c r="A13" s="5" t="str">
        <f t="shared" ref="A13:A41" si="0">CONCATENATE($C$3,".",$D$3,".",$E$3)</f>
        <v>10.137.239</v>
      </c>
      <c r="B13" s="47">
        <f>F6</f>
        <v>225</v>
      </c>
      <c r="C13" s="48" t="str">
        <f>CONCATENATE($C$4,".",$D$4,".",$E$4,".",$F$4)</f>
        <v>255.255.255.224</v>
      </c>
      <c r="D13" s="49"/>
      <c r="E13" s="50"/>
      <c r="F13" s="48" t="str">
        <f>CONCATENATE($C$3,".",$D$3,".",$E$3,".",$F$3+1)</f>
        <v>10.137.239.225</v>
      </c>
      <c r="G13" s="50"/>
      <c r="H13" s="12" t="s">
        <v>15</v>
      </c>
      <c r="I13" s="6" t="s">
        <v>16</v>
      </c>
      <c r="J13" s="13" t="str">
        <f>CONCATENATE(A13,".",B13)</f>
        <v>10.137.239.225</v>
      </c>
      <c r="K13" s="13" t="str">
        <f>C13</f>
        <v>255.255.255.224</v>
      </c>
      <c r="L13" s="13" t="str">
        <f>F13</f>
        <v>10.137.239.225</v>
      </c>
      <c r="M13" s="13" t="str">
        <f>H13</f>
        <v>-</v>
      </c>
      <c r="N13" s="13">
        <f>$C$10</f>
        <v>42</v>
      </c>
    </row>
    <row r="14" spans="1:14" ht="15" customHeight="1">
      <c r="A14" s="5" t="str">
        <f t="shared" si="0"/>
        <v>10.137.239</v>
      </c>
      <c r="B14" s="47">
        <f>B13+1</f>
        <v>226</v>
      </c>
      <c r="C14" s="48" t="str">
        <f t="shared" ref="C14:C40" si="1">CONCATENATE($C$4,".",$D$4,".",$E$4,".",$F$4)</f>
        <v>255.255.255.224</v>
      </c>
      <c r="D14" s="49"/>
      <c r="E14" s="50"/>
      <c r="F14" s="48" t="str">
        <f t="shared" ref="F14:F40" si="2">CONCATENATE($C$3,".",$D$3,".",$E$3,".",$F$3+1)</f>
        <v>10.137.239.225</v>
      </c>
      <c r="G14" s="50"/>
      <c r="H14" s="47" t="s">
        <v>15</v>
      </c>
      <c r="I14" s="7"/>
      <c r="J14" s="13" t="str">
        <f t="shared" ref="J14:J21" si="3">CONCATENATE(A14,".",B14)</f>
        <v>10.137.239.226</v>
      </c>
      <c r="K14" s="13" t="str">
        <f t="shared" ref="K14:K21" si="4">C14</f>
        <v>255.255.255.224</v>
      </c>
      <c r="L14" s="13" t="str">
        <f t="shared" ref="L14:L21" si="5">F14</f>
        <v>10.137.239.225</v>
      </c>
      <c r="M14" s="13" t="str">
        <f t="shared" ref="M14:M21" si="6">H14</f>
        <v>-</v>
      </c>
      <c r="N14" s="13">
        <f t="shared" ref="N14:N40" si="7">$C$10</f>
        <v>42</v>
      </c>
    </row>
    <row r="15" spans="1:14" ht="15" customHeight="1">
      <c r="A15" s="5" t="str">
        <f t="shared" si="0"/>
        <v>10.137.239</v>
      </c>
      <c r="B15" s="47">
        <f t="shared" ref="B15:B41" si="8">B14+1</f>
        <v>227</v>
      </c>
      <c r="C15" s="48" t="str">
        <f t="shared" si="1"/>
        <v>255.255.255.224</v>
      </c>
      <c r="D15" s="49"/>
      <c r="E15" s="50"/>
      <c r="F15" s="48" t="str">
        <f t="shared" si="2"/>
        <v>10.137.239.225</v>
      </c>
      <c r="G15" s="50"/>
      <c r="H15" s="47" t="s">
        <v>15</v>
      </c>
      <c r="I15" s="7" t="s">
        <v>106</v>
      </c>
      <c r="J15" s="13" t="str">
        <f t="shared" si="3"/>
        <v>10.137.239.227</v>
      </c>
      <c r="K15" s="13" t="str">
        <f t="shared" si="4"/>
        <v>255.255.255.224</v>
      </c>
      <c r="L15" s="13" t="str">
        <f t="shared" si="5"/>
        <v>10.137.239.225</v>
      </c>
      <c r="M15" s="13" t="str">
        <f t="shared" si="6"/>
        <v>-</v>
      </c>
      <c r="N15" s="13">
        <f t="shared" si="7"/>
        <v>42</v>
      </c>
    </row>
    <row r="16" spans="1:14" ht="15" customHeight="1">
      <c r="A16" s="5" t="str">
        <f t="shared" si="0"/>
        <v>10.137.239</v>
      </c>
      <c r="B16" s="47">
        <f t="shared" si="8"/>
        <v>228</v>
      </c>
      <c r="C16" s="48" t="str">
        <f t="shared" si="1"/>
        <v>255.255.255.224</v>
      </c>
      <c r="D16" s="49"/>
      <c r="E16" s="50"/>
      <c r="F16" s="48" t="str">
        <f t="shared" si="2"/>
        <v>10.137.239.225</v>
      </c>
      <c r="G16" s="50"/>
      <c r="H16" s="47" t="s">
        <v>15</v>
      </c>
      <c r="I16" s="7" t="s">
        <v>107</v>
      </c>
      <c r="J16" s="13" t="str">
        <f t="shared" si="3"/>
        <v>10.137.239.228</v>
      </c>
      <c r="K16" s="13" t="str">
        <f t="shared" si="4"/>
        <v>255.255.255.224</v>
      </c>
      <c r="L16" s="13" t="str">
        <f t="shared" si="5"/>
        <v>10.137.239.225</v>
      </c>
      <c r="M16" s="13" t="str">
        <f t="shared" si="6"/>
        <v>-</v>
      </c>
      <c r="N16" s="13">
        <f t="shared" si="7"/>
        <v>42</v>
      </c>
    </row>
    <row r="17" spans="1:14" ht="15" customHeight="1">
      <c r="A17" s="5" t="str">
        <f t="shared" si="0"/>
        <v>10.137.239</v>
      </c>
      <c r="B17" s="47">
        <f t="shared" si="8"/>
        <v>229</v>
      </c>
      <c r="C17" s="48" t="str">
        <f t="shared" si="1"/>
        <v>255.255.255.224</v>
      </c>
      <c r="D17" s="49"/>
      <c r="E17" s="50"/>
      <c r="F17" s="48" t="str">
        <f t="shared" si="2"/>
        <v>10.137.239.225</v>
      </c>
      <c r="G17" s="50"/>
      <c r="H17" s="47" t="s">
        <v>15</v>
      </c>
      <c r="I17" s="7" t="s">
        <v>108</v>
      </c>
      <c r="J17" s="13" t="str">
        <f t="shared" si="3"/>
        <v>10.137.239.229</v>
      </c>
      <c r="K17" s="13" t="str">
        <f t="shared" si="4"/>
        <v>255.255.255.224</v>
      </c>
      <c r="L17" s="13" t="str">
        <f t="shared" si="5"/>
        <v>10.137.239.225</v>
      </c>
      <c r="M17" s="13" t="str">
        <f t="shared" si="6"/>
        <v>-</v>
      </c>
      <c r="N17" s="13">
        <f t="shared" si="7"/>
        <v>42</v>
      </c>
    </row>
    <row r="18" spans="1:14" ht="15" customHeight="1">
      <c r="A18" s="5" t="str">
        <f t="shared" si="0"/>
        <v>10.137.239</v>
      </c>
      <c r="B18" s="47">
        <f t="shared" si="8"/>
        <v>230</v>
      </c>
      <c r="C18" s="48" t="str">
        <f t="shared" si="1"/>
        <v>255.255.255.224</v>
      </c>
      <c r="D18" s="49"/>
      <c r="E18" s="50"/>
      <c r="F18" s="48" t="str">
        <f t="shared" si="2"/>
        <v>10.137.239.225</v>
      </c>
      <c r="G18" s="50"/>
      <c r="H18" s="47" t="s">
        <v>15</v>
      </c>
      <c r="I18" s="7" t="s">
        <v>109</v>
      </c>
      <c r="J18" s="13" t="str">
        <f t="shared" si="3"/>
        <v>10.137.239.230</v>
      </c>
      <c r="K18" s="13" t="str">
        <f t="shared" si="4"/>
        <v>255.255.255.224</v>
      </c>
      <c r="L18" s="13" t="str">
        <f t="shared" si="5"/>
        <v>10.137.239.225</v>
      </c>
      <c r="M18" s="13" t="str">
        <f t="shared" si="6"/>
        <v>-</v>
      </c>
      <c r="N18" s="13">
        <f t="shared" si="7"/>
        <v>42</v>
      </c>
    </row>
    <row r="19" spans="1:14" ht="15" customHeight="1">
      <c r="A19" s="5" t="str">
        <f t="shared" si="0"/>
        <v>10.137.239</v>
      </c>
      <c r="B19" s="47">
        <f t="shared" si="8"/>
        <v>231</v>
      </c>
      <c r="C19" s="48" t="str">
        <f t="shared" si="1"/>
        <v>255.255.255.224</v>
      </c>
      <c r="D19" s="49"/>
      <c r="E19" s="50"/>
      <c r="F19" s="48" t="str">
        <f t="shared" si="2"/>
        <v>10.137.239.225</v>
      </c>
      <c r="G19" s="50"/>
      <c r="H19" s="47" t="s">
        <v>15</v>
      </c>
      <c r="I19" s="7" t="s">
        <v>110</v>
      </c>
      <c r="J19" s="13" t="str">
        <f t="shared" si="3"/>
        <v>10.137.239.231</v>
      </c>
      <c r="K19" s="13" t="str">
        <f t="shared" si="4"/>
        <v>255.255.255.224</v>
      </c>
      <c r="L19" s="13" t="str">
        <f t="shared" si="5"/>
        <v>10.137.239.225</v>
      </c>
      <c r="M19" s="13" t="str">
        <f t="shared" si="6"/>
        <v>-</v>
      </c>
      <c r="N19" s="13">
        <f t="shared" si="7"/>
        <v>42</v>
      </c>
    </row>
    <row r="20" spans="1:14" ht="15" customHeight="1">
      <c r="A20" s="5" t="str">
        <f t="shared" si="0"/>
        <v>10.137.239</v>
      </c>
      <c r="B20" s="47">
        <f t="shared" si="8"/>
        <v>232</v>
      </c>
      <c r="C20" s="48" t="str">
        <f t="shared" si="1"/>
        <v>255.255.255.224</v>
      </c>
      <c r="D20" s="49"/>
      <c r="E20" s="50"/>
      <c r="F20" s="48" t="str">
        <f t="shared" si="2"/>
        <v>10.137.239.225</v>
      </c>
      <c r="G20" s="50"/>
      <c r="H20" s="47" t="s">
        <v>15</v>
      </c>
      <c r="I20" s="7" t="s">
        <v>111</v>
      </c>
      <c r="J20" s="13" t="str">
        <f t="shared" si="3"/>
        <v>10.137.239.232</v>
      </c>
      <c r="K20" s="13" t="str">
        <f t="shared" si="4"/>
        <v>255.255.255.224</v>
      </c>
      <c r="L20" s="13" t="str">
        <f t="shared" si="5"/>
        <v>10.137.239.225</v>
      </c>
      <c r="M20" s="13" t="str">
        <f t="shared" si="6"/>
        <v>-</v>
      </c>
      <c r="N20" s="13">
        <f t="shared" si="7"/>
        <v>42</v>
      </c>
    </row>
    <row r="21" spans="1:14" ht="15" customHeight="1">
      <c r="A21" s="5" t="str">
        <f t="shared" si="0"/>
        <v>10.137.239</v>
      </c>
      <c r="B21" s="47">
        <f t="shared" si="8"/>
        <v>233</v>
      </c>
      <c r="C21" s="48" t="str">
        <f t="shared" si="1"/>
        <v>255.255.255.224</v>
      </c>
      <c r="D21" s="49"/>
      <c r="E21" s="50"/>
      <c r="F21" s="48" t="str">
        <f t="shared" si="2"/>
        <v>10.137.239.225</v>
      </c>
      <c r="G21" s="50"/>
      <c r="H21" s="47" t="s">
        <v>15</v>
      </c>
      <c r="I21" s="7" t="s">
        <v>112</v>
      </c>
      <c r="J21" s="13" t="str">
        <f t="shared" si="3"/>
        <v>10.137.239.233</v>
      </c>
      <c r="K21" s="13" t="str">
        <f t="shared" si="4"/>
        <v>255.255.255.224</v>
      </c>
      <c r="L21" s="13" t="str">
        <f t="shared" si="5"/>
        <v>10.137.239.225</v>
      </c>
      <c r="M21" s="13" t="str">
        <f t="shared" si="6"/>
        <v>-</v>
      </c>
      <c r="N21" s="13">
        <f t="shared" si="7"/>
        <v>42</v>
      </c>
    </row>
    <row r="22" spans="1:14" ht="15" customHeight="1">
      <c r="A22" s="5" t="str">
        <f t="shared" si="0"/>
        <v>10.137.239</v>
      </c>
      <c r="B22" s="47">
        <f t="shared" si="8"/>
        <v>234</v>
      </c>
      <c r="C22" s="48" t="str">
        <f>CONCATENATE($C$4,".",$D$4,".",$E$4,".",$F$4)</f>
        <v>255.255.255.224</v>
      </c>
      <c r="D22" s="49"/>
      <c r="E22" s="50"/>
      <c r="F22" s="48" t="str">
        <f>CONCATENATE($C$3,".",$D$3,".",$E$3,".",$F$3+1)</f>
        <v>10.137.239.225</v>
      </c>
      <c r="G22" s="50"/>
      <c r="H22" s="47" t="s">
        <v>15</v>
      </c>
      <c r="I22" s="7"/>
      <c r="J22" s="13" t="str">
        <f>CONCATENATE(A22,".",B22)</f>
        <v>10.137.239.234</v>
      </c>
      <c r="K22" s="13" t="str">
        <f>C22</f>
        <v>255.255.255.224</v>
      </c>
      <c r="L22" s="13" t="str">
        <f>F22</f>
        <v>10.137.239.225</v>
      </c>
      <c r="M22" s="13" t="str">
        <f>H22</f>
        <v>-</v>
      </c>
      <c r="N22" s="13">
        <f>$C$10</f>
        <v>42</v>
      </c>
    </row>
    <row r="23" spans="1:14" ht="15" customHeight="1">
      <c r="A23" s="5" t="str">
        <f t="shared" si="0"/>
        <v>10.137.239</v>
      </c>
      <c r="B23" s="47">
        <f t="shared" si="8"/>
        <v>235</v>
      </c>
      <c r="C23" s="48" t="str">
        <f t="shared" si="1"/>
        <v>255.255.255.224</v>
      </c>
      <c r="D23" s="49"/>
      <c r="E23" s="50"/>
      <c r="F23" s="48" t="str">
        <f t="shared" si="2"/>
        <v>10.137.239.225</v>
      </c>
      <c r="G23" s="50"/>
      <c r="H23" s="47" t="s">
        <v>15</v>
      </c>
      <c r="I23" s="7"/>
      <c r="J23" s="13" t="str">
        <f t="shared" ref="J23:J30" si="9">CONCATENATE(A23,".",B23)</f>
        <v>10.137.239.235</v>
      </c>
      <c r="K23" s="13" t="str">
        <f t="shared" ref="K23:K30" si="10">C23</f>
        <v>255.255.255.224</v>
      </c>
      <c r="L23" s="13" t="str">
        <f t="shared" ref="L23:L30" si="11">F23</f>
        <v>10.137.239.225</v>
      </c>
      <c r="M23" s="13" t="str">
        <f t="shared" ref="M23:M30" si="12">H23</f>
        <v>-</v>
      </c>
      <c r="N23" s="13">
        <f t="shared" si="7"/>
        <v>42</v>
      </c>
    </row>
    <row r="24" spans="1:14" ht="15" customHeight="1">
      <c r="A24" s="5" t="str">
        <f t="shared" si="0"/>
        <v>10.137.239</v>
      </c>
      <c r="B24" s="47">
        <f t="shared" si="8"/>
        <v>236</v>
      </c>
      <c r="C24" s="48" t="str">
        <f t="shared" si="1"/>
        <v>255.255.255.224</v>
      </c>
      <c r="D24" s="49"/>
      <c r="E24" s="50"/>
      <c r="F24" s="48" t="str">
        <f t="shared" si="2"/>
        <v>10.137.239.225</v>
      </c>
      <c r="G24" s="50"/>
      <c r="H24" s="47" t="s">
        <v>15</v>
      </c>
      <c r="I24" s="7"/>
      <c r="J24" s="13" t="str">
        <f t="shared" si="9"/>
        <v>10.137.239.236</v>
      </c>
      <c r="K24" s="13" t="str">
        <f t="shared" si="10"/>
        <v>255.255.255.224</v>
      </c>
      <c r="L24" s="13" t="str">
        <f t="shared" si="11"/>
        <v>10.137.239.225</v>
      </c>
      <c r="M24" s="13" t="str">
        <f t="shared" si="12"/>
        <v>-</v>
      </c>
      <c r="N24" s="13">
        <f t="shared" si="7"/>
        <v>42</v>
      </c>
    </row>
    <row r="25" spans="1:14" ht="15" customHeight="1">
      <c r="A25" s="5" t="str">
        <f t="shared" si="0"/>
        <v>10.137.239</v>
      </c>
      <c r="B25" s="47">
        <f t="shared" si="8"/>
        <v>237</v>
      </c>
      <c r="C25" s="48" t="str">
        <f t="shared" si="1"/>
        <v>255.255.255.224</v>
      </c>
      <c r="D25" s="49"/>
      <c r="E25" s="50"/>
      <c r="F25" s="48" t="str">
        <f t="shared" si="2"/>
        <v>10.137.239.225</v>
      </c>
      <c r="G25" s="50"/>
      <c r="H25" s="47" t="s">
        <v>15</v>
      </c>
      <c r="I25" s="7"/>
      <c r="J25" s="13" t="str">
        <f t="shared" si="9"/>
        <v>10.137.239.237</v>
      </c>
      <c r="K25" s="13" t="str">
        <f t="shared" si="10"/>
        <v>255.255.255.224</v>
      </c>
      <c r="L25" s="13" t="str">
        <f t="shared" si="11"/>
        <v>10.137.239.225</v>
      </c>
      <c r="M25" s="13" t="str">
        <f t="shared" si="12"/>
        <v>-</v>
      </c>
      <c r="N25" s="13">
        <f t="shared" si="7"/>
        <v>42</v>
      </c>
    </row>
    <row r="26" spans="1:14" ht="15" customHeight="1">
      <c r="A26" s="5" t="str">
        <f t="shared" si="0"/>
        <v>10.137.239</v>
      </c>
      <c r="B26" s="47">
        <f t="shared" si="8"/>
        <v>238</v>
      </c>
      <c r="C26" s="48" t="str">
        <f t="shared" si="1"/>
        <v>255.255.255.224</v>
      </c>
      <c r="D26" s="49"/>
      <c r="E26" s="50"/>
      <c r="F26" s="48" t="str">
        <f t="shared" si="2"/>
        <v>10.137.239.225</v>
      </c>
      <c r="G26" s="50"/>
      <c r="H26" s="47" t="s">
        <v>15</v>
      </c>
      <c r="I26" s="7"/>
      <c r="J26" s="13" t="str">
        <f t="shared" si="9"/>
        <v>10.137.239.238</v>
      </c>
      <c r="K26" s="13" t="str">
        <f t="shared" si="10"/>
        <v>255.255.255.224</v>
      </c>
      <c r="L26" s="13" t="str">
        <f t="shared" si="11"/>
        <v>10.137.239.225</v>
      </c>
      <c r="M26" s="13" t="str">
        <f t="shared" si="12"/>
        <v>-</v>
      </c>
      <c r="N26" s="13">
        <f t="shared" si="7"/>
        <v>42</v>
      </c>
    </row>
    <row r="27" spans="1:14" ht="15" customHeight="1">
      <c r="A27" s="5" t="str">
        <f t="shared" si="0"/>
        <v>10.137.239</v>
      </c>
      <c r="B27" s="47">
        <f t="shared" si="8"/>
        <v>239</v>
      </c>
      <c r="C27" s="48" t="str">
        <f t="shared" si="1"/>
        <v>255.255.255.224</v>
      </c>
      <c r="D27" s="49"/>
      <c r="E27" s="50"/>
      <c r="F27" s="48" t="str">
        <f t="shared" si="2"/>
        <v>10.137.239.225</v>
      </c>
      <c r="G27" s="50"/>
      <c r="H27" s="47" t="s">
        <v>15</v>
      </c>
      <c r="I27" s="7"/>
      <c r="J27" s="13" t="str">
        <f t="shared" si="9"/>
        <v>10.137.239.239</v>
      </c>
      <c r="K27" s="13" t="str">
        <f t="shared" si="10"/>
        <v>255.255.255.224</v>
      </c>
      <c r="L27" s="13" t="str">
        <f t="shared" si="11"/>
        <v>10.137.239.225</v>
      </c>
      <c r="M27" s="13" t="str">
        <f t="shared" si="12"/>
        <v>-</v>
      </c>
      <c r="N27" s="13">
        <f t="shared" si="7"/>
        <v>42</v>
      </c>
    </row>
    <row r="28" spans="1:14" ht="15" customHeight="1">
      <c r="A28" s="5" t="str">
        <f t="shared" si="0"/>
        <v>10.137.239</v>
      </c>
      <c r="B28" s="47">
        <f t="shared" si="8"/>
        <v>240</v>
      </c>
      <c r="C28" s="48" t="str">
        <f t="shared" si="1"/>
        <v>255.255.255.224</v>
      </c>
      <c r="D28" s="49"/>
      <c r="E28" s="50"/>
      <c r="F28" s="48" t="str">
        <f t="shared" si="2"/>
        <v>10.137.239.225</v>
      </c>
      <c r="G28" s="50"/>
      <c r="H28" s="47" t="s">
        <v>15</v>
      </c>
      <c r="I28" s="7"/>
      <c r="J28" s="13" t="str">
        <f t="shared" si="9"/>
        <v>10.137.239.240</v>
      </c>
      <c r="K28" s="13" t="str">
        <f t="shared" si="10"/>
        <v>255.255.255.224</v>
      </c>
      <c r="L28" s="13" t="str">
        <f t="shared" si="11"/>
        <v>10.137.239.225</v>
      </c>
      <c r="M28" s="13" t="str">
        <f t="shared" si="12"/>
        <v>-</v>
      </c>
      <c r="N28" s="13">
        <f t="shared" si="7"/>
        <v>42</v>
      </c>
    </row>
    <row r="29" spans="1:14" ht="15" customHeight="1">
      <c r="A29" s="5" t="str">
        <f t="shared" si="0"/>
        <v>10.137.239</v>
      </c>
      <c r="B29" s="47">
        <f t="shared" si="8"/>
        <v>241</v>
      </c>
      <c r="C29" s="48" t="str">
        <f t="shared" si="1"/>
        <v>255.255.255.224</v>
      </c>
      <c r="D29" s="49"/>
      <c r="E29" s="50"/>
      <c r="F29" s="48" t="str">
        <f t="shared" si="2"/>
        <v>10.137.239.225</v>
      </c>
      <c r="G29" s="50"/>
      <c r="H29" s="47" t="s">
        <v>15</v>
      </c>
      <c r="I29" s="7"/>
      <c r="J29" s="13" t="str">
        <f t="shared" si="9"/>
        <v>10.137.239.241</v>
      </c>
      <c r="K29" s="13" t="str">
        <f t="shared" si="10"/>
        <v>255.255.255.224</v>
      </c>
      <c r="L29" s="13" t="str">
        <f t="shared" si="11"/>
        <v>10.137.239.225</v>
      </c>
      <c r="M29" s="13" t="str">
        <f t="shared" si="12"/>
        <v>-</v>
      </c>
      <c r="N29" s="13">
        <f t="shared" si="7"/>
        <v>42</v>
      </c>
    </row>
    <row r="30" spans="1:14" ht="15" customHeight="1">
      <c r="A30" s="5" t="str">
        <f t="shared" si="0"/>
        <v>10.137.239</v>
      </c>
      <c r="B30" s="47">
        <f t="shared" si="8"/>
        <v>242</v>
      </c>
      <c r="C30" s="48" t="str">
        <f t="shared" si="1"/>
        <v>255.255.255.224</v>
      </c>
      <c r="D30" s="49"/>
      <c r="E30" s="50"/>
      <c r="F30" s="48" t="str">
        <f t="shared" si="2"/>
        <v>10.137.239.225</v>
      </c>
      <c r="G30" s="50"/>
      <c r="H30" s="47" t="s">
        <v>15</v>
      </c>
      <c r="I30" s="7"/>
      <c r="J30" s="13" t="str">
        <f t="shared" si="9"/>
        <v>10.137.239.242</v>
      </c>
      <c r="K30" s="13" t="str">
        <f t="shared" si="10"/>
        <v>255.255.255.224</v>
      </c>
      <c r="L30" s="13" t="str">
        <f t="shared" si="11"/>
        <v>10.137.239.225</v>
      </c>
      <c r="M30" s="13" t="str">
        <f t="shared" si="12"/>
        <v>-</v>
      </c>
      <c r="N30" s="13">
        <f t="shared" si="7"/>
        <v>42</v>
      </c>
    </row>
    <row r="31" spans="1:14" ht="15" customHeight="1">
      <c r="A31" s="5" t="str">
        <f t="shared" si="0"/>
        <v>10.137.239</v>
      </c>
      <c r="B31" s="47">
        <f t="shared" si="8"/>
        <v>243</v>
      </c>
      <c r="C31" s="48" t="str">
        <f>CONCATENATE($C$4,".",$D$4,".",$E$4,".",$F$4)</f>
        <v>255.255.255.224</v>
      </c>
      <c r="D31" s="49"/>
      <c r="E31" s="50"/>
      <c r="F31" s="48" t="str">
        <f>CONCATENATE($C$3,".",$D$3,".",$E$3,".",$F$3+1)</f>
        <v>10.137.239.225</v>
      </c>
      <c r="G31" s="50"/>
      <c r="H31" s="47" t="s">
        <v>15</v>
      </c>
      <c r="I31" s="7"/>
      <c r="J31" s="13" t="str">
        <f>CONCATENATE(A31,".",B31)</f>
        <v>10.137.239.243</v>
      </c>
      <c r="K31" s="13" t="str">
        <f>C31</f>
        <v>255.255.255.224</v>
      </c>
      <c r="L31" s="13" t="str">
        <f>F31</f>
        <v>10.137.239.225</v>
      </c>
      <c r="M31" s="13" t="str">
        <f>H31</f>
        <v>-</v>
      </c>
      <c r="N31" s="13">
        <f>$C$10</f>
        <v>42</v>
      </c>
    </row>
    <row r="32" spans="1:14" ht="15" customHeight="1">
      <c r="A32" s="5" t="str">
        <f t="shared" si="0"/>
        <v>10.137.239</v>
      </c>
      <c r="B32" s="47">
        <f t="shared" si="8"/>
        <v>244</v>
      </c>
      <c r="C32" s="48" t="str">
        <f t="shared" si="1"/>
        <v>255.255.255.224</v>
      </c>
      <c r="D32" s="49"/>
      <c r="E32" s="50"/>
      <c r="F32" s="48" t="str">
        <f t="shared" si="2"/>
        <v>10.137.239.225</v>
      </c>
      <c r="G32" s="50"/>
      <c r="H32" s="47" t="s">
        <v>15</v>
      </c>
      <c r="I32" s="7"/>
      <c r="J32" s="13" t="str">
        <f>CONCATENATE(A32,".",B32)</f>
        <v>10.137.239.244</v>
      </c>
      <c r="K32" s="13" t="str">
        <f>C32</f>
        <v>255.255.255.224</v>
      </c>
      <c r="L32" s="13" t="str">
        <f>F32</f>
        <v>10.137.239.225</v>
      </c>
      <c r="M32" s="13" t="str">
        <f>H32</f>
        <v>-</v>
      </c>
      <c r="N32" s="13">
        <f t="shared" si="7"/>
        <v>42</v>
      </c>
    </row>
    <row r="33" spans="1:14" ht="15" customHeight="1">
      <c r="A33" s="5" t="str">
        <f t="shared" si="0"/>
        <v>10.137.239</v>
      </c>
      <c r="B33" s="47">
        <f t="shared" si="8"/>
        <v>245</v>
      </c>
      <c r="C33" s="48" t="str">
        <f t="shared" si="1"/>
        <v>255.255.255.224</v>
      </c>
      <c r="D33" s="49"/>
      <c r="E33" s="50"/>
      <c r="F33" s="48" t="str">
        <f t="shared" si="2"/>
        <v>10.137.239.225</v>
      </c>
      <c r="G33" s="50"/>
      <c r="H33" s="47" t="s">
        <v>15</v>
      </c>
      <c r="I33" s="7"/>
      <c r="J33" s="13" t="str">
        <f t="shared" ref="J33:J40" si="13">CONCATENATE(A33,".",B33)</f>
        <v>10.137.239.245</v>
      </c>
      <c r="K33" s="13" t="str">
        <f t="shared" ref="K33:K40" si="14">C33</f>
        <v>255.255.255.224</v>
      </c>
      <c r="L33" s="13" t="str">
        <f t="shared" ref="L33:L40" si="15">F33</f>
        <v>10.137.239.225</v>
      </c>
      <c r="M33" s="13" t="str">
        <f t="shared" ref="M33:M40" si="16">H33</f>
        <v>-</v>
      </c>
      <c r="N33" s="13">
        <f t="shared" si="7"/>
        <v>42</v>
      </c>
    </row>
    <row r="34" spans="1:14" ht="15" customHeight="1">
      <c r="A34" s="5" t="str">
        <f t="shared" si="0"/>
        <v>10.137.239</v>
      </c>
      <c r="B34" s="47">
        <f t="shared" si="8"/>
        <v>246</v>
      </c>
      <c r="C34" s="48" t="str">
        <f t="shared" si="1"/>
        <v>255.255.255.224</v>
      </c>
      <c r="D34" s="49"/>
      <c r="E34" s="50"/>
      <c r="F34" s="48" t="str">
        <f t="shared" si="2"/>
        <v>10.137.239.225</v>
      </c>
      <c r="G34" s="50"/>
      <c r="H34" s="47" t="s">
        <v>15</v>
      </c>
      <c r="I34" s="7"/>
      <c r="J34" s="13" t="str">
        <f t="shared" si="13"/>
        <v>10.137.239.246</v>
      </c>
      <c r="K34" s="13" t="str">
        <f t="shared" si="14"/>
        <v>255.255.255.224</v>
      </c>
      <c r="L34" s="13" t="str">
        <f t="shared" si="15"/>
        <v>10.137.239.225</v>
      </c>
      <c r="M34" s="13" t="str">
        <f t="shared" si="16"/>
        <v>-</v>
      </c>
      <c r="N34" s="13">
        <f t="shared" si="7"/>
        <v>42</v>
      </c>
    </row>
    <row r="35" spans="1:14" ht="15" customHeight="1">
      <c r="A35" s="5" t="str">
        <f t="shared" si="0"/>
        <v>10.137.239</v>
      </c>
      <c r="B35" s="47">
        <f t="shared" si="8"/>
        <v>247</v>
      </c>
      <c r="C35" s="48" t="str">
        <f t="shared" si="1"/>
        <v>255.255.255.224</v>
      </c>
      <c r="D35" s="49"/>
      <c r="E35" s="50"/>
      <c r="F35" s="48" t="str">
        <f t="shared" si="2"/>
        <v>10.137.239.225</v>
      </c>
      <c r="G35" s="50"/>
      <c r="H35" s="47" t="s">
        <v>15</v>
      </c>
      <c r="I35" s="7"/>
      <c r="J35" s="13" t="str">
        <f t="shared" si="13"/>
        <v>10.137.239.247</v>
      </c>
      <c r="K35" s="13" t="str">
        <f t="shared" si="14"/>
        <v>255.255.255.224</v>
      </c>
      <c r="L35" s="13" t="str">
        <f t="shared" si="15"/>
        <v>10.137.239.225</v>
      </c>
      <c r="M35" s="13" t="str">
        <f t="shared" si="16"/>
        <v>-</v>
      </c>
      <c r="N35" s="13">
        <f t="shared" si="7"/>
        <v>42</v>
      </c>
    </row>
    <row r="36" spans="1:14" ht="15" customHeight="1">
      <c r="A36" s="5" t="str">
        <f t="shared" si="0"/>
        <v>10.137.239</v>
      </c>
      <c r="B36" s="47">
        <f t="shared" si="8"/>
        <v>248</v>
      </c>
      <c r="C36" s="48" t="str">
        <f t="shared" si="1"/>
        <v>255.255.255.224</v>
      </c>
      <c r="D36" s="49"/>
      <c r="E36" s="50"/>
      <c r="F36" s="48" t="str">
        <f t="shared" si="2"/>
        <v>10.137.239.225</v>
      </c>
      <c r="G36" s="50"/>
      <c r="H36" s="47" t="s">
        <v>15</v>
      </c>
      <c r="I36" s="7"/>
      <c r="J36" s="13" t="str">
        <f t="shared" si="13"/>
        <v>10.137.239.248</v>
      </c>
      <c r="K36" s="13" t="str">
        <f t="shared" si="14"/>
        <v>255.255.255.224</v>
      </c>
      <c r="L36" s="13" t="str">
        <f t="shared" si="15"/>
        <v>10.137.239.225</v>
      </c>
      <c r="M36" s="13" t="str">
        <f t="shared" si="16"/>
        <v>-</v>
      </c>
      <c r="N36" s="13">
        <f t="shared" si="7"/>
        <v>42</v>
      </c>
    </row>
    <row r="37" spans="1:14" ht="15" customHeight="1">
      <c r="A37" s="5" t="str">
        <f t="shared" si="0"/>
        <v>10.137.239</v>
      </c>
      <c r="B37" s="47">
        <f t="shared" si="8"/>
        <v>249</v>
      </c>
      <c r="C37" s="48" t="str">
        <f t="shared" si="1"/>
        <v>255.255.255.224</v>
      </c>
      <c r="D37" s="49"/>
      <c r="E37" s="50"/>
      <c r="F37" s="48" t="str">
        <f t="shared" si="2"/>
        <v>10.137.239.225</v>
      </c>
      <c r="G37" s="50"/>
      <c r="H37" s="47" t="s">
        <v>15</v>
      </c>
      <c r="I37" s="7"/>
      <c r="J37" s="13" t="str">
        <f t="shared" si="13"/>
        <v>10.137.239.249</v>
      </c>
      <c r="K37" s="13" t="str">
        <f t="shared" si="14"/>
        <v>255.255.255.224</v>
      </c>
      <c r="L37" s="13" t="str">
        <f t="shared" si="15"/>
        <v>10.137.239.225</v>
      </c>
      <c r="M37" s="13" t="str">
        <f t="shared" si="16"/>
        <v>-</v>
      </c>
      <c r="N37" s="13">
        <f t="shared" si="7"/>
        <v>42</v>
      </c>
    </row>
    <row r="38" spans="1:14" ht="15" customHeight="1">
      <c r="A38" s="5" t="str">
        <f t="shared" si="0"/>
        <v>10.137.239</v>
      </c>
      <c r="B38" s="47">
        <f t="shared" si="8"/>
        <v>250</v>
      </c>
      <c r="C38" s="48" t="str">
        <f t="shared" si="1"/>
        <v>255.255.255.224</v>
      </c>
      <c r="D38" s="49"/>
      <c r="E38" s="50"/>
      <c r="F38" s="48" t="str">
        <f t="shared" si="2"/>
        <v>10.137.239.225</v>
      </c>
      <c r="G38" s="50"/>
      <c r="H38" s="47" t="s">
        <v>15</v>
      </c>
      <c r="I38" s="7"/>
      <c r="J38" s="13" t="str">
        <f t="shared" si="13"/>
        <v>10.137.239.250</v>
      </c>
      <c r="K38" s="13" t="str">
        <f t="shared" si="14"/>
        <v>255.255.255.224</v>
      </c>
      <c r="L38" s="13" t="str">
        <f t="shared" si="15"/>
        <v>10.137.239.225</v>
      </c>
      <c r="M38" s="13" t="str">
        <f t="shared" si="16"/>
        <v>-</v>
      </c>
      <c r="N38" s="13">
        <f t="shared" si="7"/>
        <v>42</v>
      </c>
    </row>
    <row r="39" spans="1:14" ht="15" customHeight="1">
      <c r="A39" s="5" t="str">
        <f t="shared" si="0"/>
        <v>10.137.239</v>
      </c>
      <c r="B39" s="47">
        <f t="shared" si="8"/>
        <v>251</v>
      </c>
      <c r="C39" s="48" t="str">
        <f t="shared" si="1"/>
        <v>255.255.255.224</v>
      </c>
      <c r="D39" s="49"/>
      <c r="E39" s="50"/>
      <c r="F39" s="48" t="str">
        <f t="shared" si="2"/>
        <v>10.137.239.225</v>
      </c>
      <c r="G39" s="50"/>
      <c r="H39" s="47" t="s">
        <v>15</v>
      </c>
      <c r="I39" s="7"/>
      <c r="J39" s="13" t="str">
        <f t="shared" si="13"/>
        <v>10.137.239.251</v>
      </c>
      <c r="K39" s="13" t="str">
        <f t="shared" si="14"/>
        <v>255.255.255.224</v>
      </c>
      <c r="L39" s="13" t="str">
        <f t="shared" si="15"/>
        <v>10.137.239.225</v>
      </c>
      <c r="M39" s="13" t="str">
        <f t="shared" si="16"/>
        <v>-</v>
      </c>
      <c r="N39" s="13">
        <f t="shared" si="7"/>
        <v>42</v>
      </c>
    </row>
    <row r="40" spans="1:14" ht="15" customHeight="1">
      <c r="A40" s="5" t="str">
        <f t="shared" si="0"/>
        <v>10.137.239</v>
      </c>
      <c r="B40" s="47">
        <f t="shared" si="8"/>
        <v>252</v>
      </c>
      <c r="C40" s="48" t="str">
        <f t="shared" si="1"/>
        <v>255.255.255.224</v>
      </c>
      <c r="D40" s="49"/>
      <c r="E40" s="50"/>
      <c r="F40" s="48" t="str">
        <f t="shared" si="2"/>
        <v>10.137.239.225</v>
      </c>
      <c r="G40" s="50"/>
      <c r="H40" s="47" t="s">
        <v>15</v>
      </c>
      <c r="I40" s="7"/>
      <c r="J40" s="13" t="str">
        <f t="shared" si="13"/>
        <v>10.137.239.252</v>
      </c>
      <c r="K40" s="13" t="str">
        <f t="shared" si="14"/>
        <v>255.255.255.224</v>
      </c>
      <c r="L40" s="13" t="str">
        <f t="shared" si="15"/>
        <v>10.137.239.225</v>
      </c>
      <c r="M40" s="13" t="str">
        <f t="shared" si="16"/>
        <v>-</v>
      </c>
      <c r="N40" s="13">
        <f t="shared" si="7"/>
        <v>42</v>
      </c>
    </row>
    <row r="41" spans="1:14" ht="15" customHeight="1">
      <c r="A41" s="5" t="str">
        <f t="shared" si="0"/>
        <v>10.137.239</v>
      </c>
      <c r="B41" s="47">
        <f t="shared" si="8"/>
        <v>253</v>
      </c>
      <c r="C41" s="48" t="str">
        <f>CONCATENATE($C$4,".",$D$4,".",$E$4,".",$F$4)</f>
        <v>255.255.255.224</v>
      </c>
      <c r="D41" s="49"/>
      <c r="E41" s="50"/>
      <c r="F41" s="48" t="str">
        <f>CONCATENATE($C$3,".",$D$3,".",$E$3,".",$F$3+1)</f>
        <v>10.137.239.225</v>
      </c>
      <c r="G41" s="50"/>
      <c r="H41" s="47" t="s">
        <v>15</v>
      </c>
      <c r="I41" s="7"/>
      <c r="J41" s="13" t="str">
        <f>CONCATENATE(A41,".",B41)</f>
        <v>10.137.239.253</v>
      </c>
      <c r="K41" s="13" t="str">
        <f>C41</f>
        <v>255.255.255.224</v>
      </c>
      <c r="L41" s="13" t="str">
        <f>F41</f>
        <v>10.137.239.225</v>
      </c>
      <c r="M41" s="13" t="str">
        <f>H41</f>
        <v>-</v>
      </c>
      <c r="N41" s="13">
        <f>$C$10</f>
        <v>42</v>
      </c>
    </row>
  </sheetData>
  <mergeCells count="70">
    <mergeCell ref="A1:H1"/>
    <mergeCell ref="C18:E18"/>
    <mergeCell ref="F18:G18"/>
    <mergeCell ref="C19:E19"/>
    <mergeCell ref="F19:G19"/>
    <mergeCell ref="C15:E15"/>
    <mergeCell ref="F15:G15"/>
    <mergeCell ref="C16:E16"/>
    <mergeCell ref="A3:B3"/>
    <mergeCell ref="A4:B4"/>
    <mergeCell ref="A5:B5"/>
    <mergeCell ref="A6:B6"/>
    <mergeCell ref="F12:G12"/>
    <mergeCell ref="A7:B7"/>
    <mergeCell ref="C14:E14"/>
    <mergeCell ref="C22:E22"/>
    <mergeCell ref="F22:G22"/>
    <mergeCell ref="F14:G14"/>
    <mergeCell ref="A8:B8"/>
    <mergeCell ref="A9:B9"/>
    <mergeCell ref="A10:B10"/>
    <mergeCell ref="F16:G16"/>
    <mergeCell ref="C17:E17"/>
    <mergeCell ref="F17:G17"/>
    <mergeCell ref="C21:E21"/>
    <mergeCell ref="F21:G21"/>
    <mergeCell ref="C20:E20"/>
    <mergeCell ref="F20:G20"/>
    <mergeCell ref="A12:B12"/>
    <mergeCell ref="C12:E12"/>
    <mergeCell ref="C25:E25"/>
    <mergeCell ref="F25:G25"/>
    <mergeCell ref="C26:E26"/>
    <mergeCell ref="F26:G26"/>
    <mergeCell ref="C23:E23"/>
    <mergeCell ref="F23:G23"/>
    <mergeCell ref="C24:E24"/>
    <mergeCell ref="F24:G24"/>
    <mergeCell ref="C13:E13"/>
    <mergeCell ref="F13:G13"/>
    <mergeCell ref="C29:E29"/>
    <mergeCell ref="F29:G29"/>
    <mergeCell ref="C30:E30"/>
    <mergeCell ref="F30:G30"/>
    <mergeCell ref="C27:E27"/>
    <mergeCell ref="F27:G27"/>
    <mergeCell ref="C28:E28"/>
    <mergeCell ref="F28:G28"/>
    <mergeCell ref="C33:E33"/>
    <mergeCell ref="F33:G33"/>
    <mergeCell ref="C34:E34"/>
    <mergeCell ref="F34:G34"/>
    <mergeCell ref="C31:E31"/>
    <mergeCell ref="F31:G31"/>
    <mergeCell ref="C32:E32"/>
    <mergeCell ref="F32:G32"/>
    <mergeCell ref="C35:E35"/>
    <mergeCell ref="F35:G35"/>
    <mergeCell ref="C36:E36"/>
    <mergeCell ref="F36:G36"/>
    <mergeCell ref="C39:E39"/>
    <mergeCell ref="F39:G39"/>
    <mergeCell ref="C37:E37"/>
    <mergeCell ref="F37:G37"/>
    <mergeCell ref="C38:E38"/>
    <mergeCell ref="F38:G38"/>
    <mergeCell ref="C40:E40"/>
    <mergeCell ref="F40:G40"/>
    <mergeCell ref="C41:E41"/>
    <mergeCell ref="F41:G41"/>
  </mergeCells>
  <phoneticPr fontId="0" type="noConversion"/>
  <pageMargins left="0.7" right="0.7" top="0.75" bottom="0.75" header="0.3" footer="0.3"/>
  <pageSetup paperSize="9" scale="85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55"/>
  <sheetViews>
    <sheetView tabSelected="1" view="pageBreakPreview" topLeftCell="A40" zoomScale="85" zoomScaleNormal="100" zoomScaleSheetLayoutView="85" workbookViewId="0" xr3:uid="{78B4E459-6924-5F8B-B7BA-2DD04133E49E}">
      <selection activeCell="G28" sqref="G28"/>
    </sheetView>
  </sheetViews>
  <sheetFormatPr defaultColWidth="11.42578125" defaultRowHeight="14.1" customHeight="1"/>
  <cols>
    <col min="1" max="3" width="4.28515625" style="11" customWidth="1"/>
    <col min="4" max="4" width="6.28515625" style="11" customWidth="1"/>
    <col min="5" max="5" width="8.5703125" style="11" customWidth="1"/>
    <col min="6" max="6" width="8.42578125" style="11" customWidth="1"/>
    <col min="7" max="7" width="29.42578125" style="11" customWidth="1"/>
    <col min="8" max="8" width="12.85546875" style="46" customWidth="1"/>
    <col min="9" max="9" width="13.28515625" style="46" customWidth="1"/>
    <col min="10" max="10" width="12.85546875" style="46" customWidth="1"/>
    <col min="11" max="11" width="15.140625" style="46" customWidth="1"/>
    <col min="12" max="12" width="6.5703125" style="15" customWidth="1"/>
    <col min="13" max="13" width="2.140625" style="11" hidden="1" customWidth="1"/>
    <col min="14" max="16384" width="11.42578125" style="11"/>
  </cols>
  <sheetData>
    <row r="1" spans="1:13" ht="14.1" customHeight="1" thickBot="1">
      <c r="A1" s="74" t="s">
        <v>113</v>
      </c>
      <c r="B1" s="58"/>
      <c r="C1" s="58"/>
      <c r="D1" s="58"/>
      <c r="E1" s="58"/>
      <c r="F1" s="58"/>
      <c r="G1" s="58"/>
      <c r="H1" s="58"/>
      <c r="I1" s="58"/>
      <c r="J1" s="59"/>
      <c r="K1" s="75" t="str">
        <f>Xarxa!I1</f>
        <v>C-31 (D)</v>
      </c>
      <c r="L1" s="76"/>
    </row>
    <row r="3" spans="1:13" ht="14.1" customHeight="1">
      <c r="A3" s="80" t="str">
        <f ca="1">INDIRECT(M3)</f>
        <v>Node Xarxa 32</v>
      </c>
      <c r="B3" s="81"/>
      <c r="C3" s="81"/>
      <c r="D3" s="81"/>
      <c r="E3" s="29" t="s">
        <v>114</v>
      </c>
      <c r="F3" s="29" t="s">
        <v>115</v>
      </c>
      <c r="G3" s="30" t="s">
        <v>116</v>
      </c>
      <c r="H3" s="31" t="s">
        <v>10</v>
      </c>
      <c r="I3" s="31" t="s">
        <v>11</v>
      </c>
      <c r="J3" s="31" t="s">
        <v>12</v>
      </c>
      <c r="K3" s="31" t="s">
        <v>13</v>
      </c>
      <c r="L3" s="29" t="s">
        <v>9</v>
      </c>
      <c r="M3" s="11" t="str">
        <f>CONCATENATE("Xarxa!I","16")</f>
        <v>Xarxa!I16</v>
      </c>
    </row>
    <row r="4" spans="1:13" ht="14.1" customHeight="1">
      <c r="A4" s="77" t="s">
        <v>117</v>
      </c>
      <c r="B4" s="78"/>
      <c r="C4" s="78"/>
      <c r="D4" s="79"/>
      <c r="E4" s="40">
        <v>1</v>
      </c>
      <c r="F4" s="41">
        <v>1</v>
      </c>
      <c r="G4" s="32" t="s">
        <v>118</v>
      </c>
      <c r="H4" s="32" t="str">
        <f>IF(ISERROR(VLOOKUP($G4,Xarxa!$I$12:$P$100,2,FALSE))=FALSE, VLOOKUP($G4,Xarxa!$I$12:$P$100,2,FALSE),IF(ISERROR(VLOOKUP($G4,'Dades 1'!$I$12:$P$115,2,FALSE))=FALSE, VLOOKUP($G4,'Dades 1'!$I$12:$P$115,2,FALSE),IF(ISERROR(VLOOKUP($G4,'Dades 2'!$I$12:$P$107,2,FALSE))=FALSE, VLOOKUP($G4,'Dades 2'!$I$12:$P$107,2,FALSE),IF(ISERROR(VLOOKUP($G4,CCTV!$I$12:$P$97,2,FALSE))=FALSE, VLOOKUP($G4,CCTV!$I$12:$P$97,2,FALSE),"?"))))</f>
        <v>?</v>
      </c>
      <c r="I4" s="32" t="str">
        <f>IF(ISERROR(VLOOKUP($G4,Xarxa!$I$12:$P$100,3,FALSE))=FALSE, VLOOKUP($G4,Xarxa!$I$12:$P$100,3,FALSE),IF(ISERROR(VLOOKUP($G4,'Dades 1'!$I$12:$P$115,3,FALSE))=FALSE, VLOOKUP($G4,'Dades 1'!$I$12:$P$115,3,FALSE),IF(ISERROR(VLOOKUP($G4,'Dades 2'!$I$12:$P$107,3,FALSE))=FALSE, VLOOKUP($G4,'Dades 2'!$I$12:$P$107,3,FALSE),IF(ISERROR(VLOOKUP($G4,CCTV!$I$12:$P$97,3,FALSE))=FALSE, VLOOKUP($G4,CCTV!$I$12:$P$97,3,FALSE),"?"))))</f>
        <v>?</v>
      </c>
      <c r="J4" s="32" t="str">
        <f>IF(ISERROR(VLOOKUP($G4,Xarxa!$I$12:$P$100,4,FALSE))=FALSE, VLOOKUP($G4,Xarxa!$I$12:$P$100,4,FALSE),IF(ISERROR(VLOOKUP($G4,'Dades 1'!$I$12:$P$115,4,FALSE))=FALSE, VLOOKUP($G4,'Dades 1'!$I$12:$P$115,4,FALSE),IF(ISERROR(VLOOKUP($G4,'Dades 2'!$I$12:$P$107,4,FALSE))=FALSE, VLOOKUP($G4,'Dades 2'!$I$12:$P$107,4,FALSE),IF(ISERROR(VLOOKUP($G4,CCTV!$I$12:$P$97,4,FALSE))=FALSE, VLOOKUP($G4,CCTV!$I$12:$P$97,4,FALSE),"?"))))</f>
        <v>?</v>
      </c>
      <c r="K4" s="32" t="str">
        <f>IF(ISERROR(VLOOKUP($G4,Xarxa!$I$12:$P$100,5,FALSE))=FALSE, VLOOKUP($G4,Xarxa!$I$12:$P$100,5,FALSE),IF(ISERROR(VLOOKUP($G4,'Dades 1'!$I$12:$P$115,5,FALSE))=FALSE, VLOOKUP($G4,'Dades 1'!$I$12:$P$115,5,FALSE),IF(ISERROR(VLOOKUP($G4,'Dades 2'!$I$12:$P$107,5,FALSE))=FALSE, VLOOKUP($G4,'Dades 2'!$I$12:$P$107,5,FALSE),IF(ISERROR(VLOOKUP($G4,CCTV!$I$12:$P$97,5,FALSE))=FALSE, VLOOKUP($G4,CCTV!$I$12:$P$97,5,FALSE),"?"))))</f>
        <v>?</v>
      </c>
      <c r="L4" s="33" t="str">
        <f>IF(ISERROR(VLOOKUP($G4,Xarxa!$I$12:$P$100,6,FALSE))=FALSE, VLOOKUP($G4,Xarxa!$I$12:$P$100,6,FALSE),IF(ISERROR(VLOOKUP($G4,'Dades 1'!$I$12:$P$115,6,FALSE))=FALSE, VLOOKUP($G4,'Dades 1'!$I$12:$P$115,6,FALSE),IF(ISERROR(VLOOKUP($G4,'Dades 2'!$I$12:$P$107,6,FALSE))=FALSE, VLOOKUP($G4,'Dades 2'!$I$12:$P$107,6,FALSE),IF(ISERROR(VLOOKUP($G4,CCTV!$I$12:$P$97,6,FALSE))=FALSE, VLOOKUP($G4,CCTV!$I$12:$P$97,6,FALSE),"?"))))</f>
        <v>?</v>
      </c>
    </row>
    <row r="5" spans="1:13" ht="14.1" customHeight="1">
      <c r="A5" s="66"/>
      <c r="B5" s="67"/>
      <c r="C5" s="67"/>
      <c r="D5" s="68"/>
      <c r="E5" s="42">
        <v>1</v>
      </c>
      <c r="F5" s="43">
        <v>2</v>
      </c>
      <c r="G5" s="34" t="s">
        <v>118</v>
      </c>
      <c r="H5" s="35" t="str">
        <f>IF(ISERROR(VLOOKUP($G5,Xarxa!$I$12:$P$100,2,FALSE))=FALSE, VLOOKUP($G5,Xarxa!$I$12:$P$100,2,FALSE),IF(ISERROR(VLOOKUP($G5,'Dades 1'!$I$12:$P$115,2,FALSE))=FALSE, VLOOKUP($G5,'Dades 1'!$I$12:$P$115,2,FALSE),IF(ISERROR(VLOOKUP($G5,'Dades 2'!$I$12:$P$107,2,FALSE))=FALSE, VLOOKUP($G5,'Dades 2'!$I$12:$P$107,2,FALSE),IF(ISERROR(VLOOKUP($G5,CCTV!$I$12:$P$97,2,FALSE))=FALSE, VLOOKUP($G5,CCTV!$I$12:$P$97,2,FALSE),"?"))))</f>
        <v>?</v>
      </c>
      <c r="I5" s="35" t="str">
        <f>IF(ISERROR(VLOOKUP($G5,Xarxa!$I$12:$P$100,3,FALSE))=FALSE, VLOOKUP($G5,Xarxa!$I$12:$P$100,3,FALSE),IF(ISERROR(VLOOKUP($G5,'Dades 1'!$I$12:$P$115,3,FALSE))=FALSE, VLOOKUP($G5,'Dades 1'!$I$12:$P$115,3,FALSE),IF(ISERROR(VLOOKUP($G5,'Dades 2'!$I$12:$P$107,3,FALSE))=FALSE, VLOOKUP($G5,'Dades 2'!$I$12:$P$107,3,FALSE),IF(ISERROR(VLOOKUP($G5,CCTV!$I$12:$P$97,3,FALSE))=FALSE, VLOOKUP($G5,CCTV!$I$12:$P$97,3,FALSE),"?"))))</f>
        <v>?</v>
      </c>
      <c r="J5" s="35" t="str">
        <f>IF(ISERROR(VLOOKUP($G5,Xarxa!$I$12:$P$100,4,FALSE))=FALSE, VLOOKUP($G5,Xarxa!$I$12:$P$100,4,FALSE),IF(ISERROR(VLOOKUP($G5,'Dades 1'!$I$12:$P$115,4,FALSE))=FALSE, VLOOKUP($G5,'Dades 1'!$I$12:$P$115,4,FALSE),IF(ISERROR(VLOOKUP($G5,'Dades 2'!$I$12:$P$107,4,FALSE))=FALSE, VLOOKUP($G5,'Dades 2'!$I$12:$P$107,4,FALSE),IF(ISERROR(VLOOKUP($G5,CCTV!$I$12:$P$97,4,FALSE))=FALSE, VLOOKUP($G5,CCTV!$I$12:$P$97,4,FALSE),"?"))))</f>
        <v>?</v>
      </c>
      <c r="K5" s="35" t="str">
        <f>IF(ISERROR(VLOOKUP($G5,Xarxa!$I$12:$P$100,5,FALSE))=FALSE, VLOOKUP($G5,Xarxa!$I$12:$P$100,5,FALSE),IF(ISERROR(VLOOKUP($G5,'Dades 1'!$I$12:$P$115,5,FALSE))=FALSE, VLOOKUP($G5,'Dades 1'!$I$12:$P$115,5,FALSE),IF(ISERROR(VLOOKUP($G5,'Dades 2'!$I$12:$P$107,5,FALSE))=FALSE, VLOOKUP($G5,'Dades 2'!$I$12:$P$107,5,FALSE),IF(ISERROR(VLOOKUP($G5,CCTV!$I$12:$P$97,5,FALSE))=FALSE, VLOOKUP($G5,CCTV!$I$12:$P$97,5,FALSE),"?"))))</f>
        <v>?</v>
      </c>
      <c r="L5" s="36" t="str">
        <f>IF(ISERROR(VLOOKUP($G5,Xarxa!$I$12:$P$100,6,FALSE))=FALSE, VLOOKUP($G5,Xarxa!$I$12:$P$100,6,FALSE),IF(ISERROR(VLOOKUP($G5,'Dades 1'!$I$12:$P$115,6,FALSE))=FALSE, VLOOKUP($G5,'Dades 1'!$I$12:$P$115,6,FALSE),IF(ISERROR(VLOOKUP($G5,'Dades 2'!$I$12:$P$107,6,FALSE))=FALSE, VLOOKUP($G5,'Dades 2'!$I$12:$P$107,6,FALSE),IF(ISERROR(VLOOKUP($G5,CCTV!$I$12:$P$97,6,FALSE))=FALSE, VLOOKUP($G5,CCTV!$I$12:$P$97,6,FALSE),"?"))))</f>
        <v>?</v>
      </c>
    </row>
    <row r="6" spans="1:13" ht="14.1" customHeight="1">
      <c r="A6" s="66"/>
      <c r="B6" s="67"/>
      <c r="C6" s="67"/>
      <c r="D6" s="68"/>
      <c r="E6" s="40">
        <v>1</v>
      </c>
      <c r="F6" s="41">
        <v>3</v>
      </c>
      <c r="G6" s="37" t="s">
        <v>118</v>
      </c>
      <c r="H6" s="32" t="str">
        <f>IF(ISERROR(VLOOKUP($G6,Xarxa!$I$12:$P$100,2,FALSE))=FALSE, VLOOKUP($G6,Xarxa!$I$12:$P$100,2,FALSE),IF(ISERROR(VLOOKUP($G6,'Dades 1'!$I$12:$P$115,2,FALSE))=FALSE, VLOOKUP($G6,'Dades 1'!$I$12:$P$115,2,FALSE),IF(ISERROR(VLOOKUP($G6,'Dades 2'!$I$12:$P$107,2,FALSE))=FALSE, VLOOKUP($G6,'Dades 2'!$I$12:$P$107,2,FALSE),IF(ISERROR(VLOOKUP($G6,CCTV!$I$12:$P$97,2,FALSE))=FALSE, VLOOKUP($G6,CCTV!$I$12:$P$97,2,FALSE),"?"))))</f>
        <v>?</v>
      </c>
      <c r="I6" s="32" t="str">
        <f>IF(ISERROR(VLOOKUP($G6,Xarxa!$I$12:$P$100,3,FALSE))=FALSE, VLOOKUP($G6,Xarxa!$I$12:$P$100,3,FALSE),IF(ISERROR(VLOOKUP($G6,'Dades 1'!$I$12:$P$115,3,FALSE))=FALSE, VLOOKUP($G6,'Dades 1'!$I$12:$P$115,3,FALSE),IF(ISERROR(VLOOKUP($G6,'Dades 2'!$I$12:$P$107,3,FALSE))=FALSE, VLOOKUP($G6,'Dades 2'!$I$12:$P$107,3,FALSE),IF(ISERROR(VLOOKUP($G6,CCTV!$I$12:$P$97,3,FALSE))=FALSE, VLOOKUP($G6,CCTV!$I$12:$P$97,3,FALSE),"?"))))</f>
        <v>?</v>
      </c>
      <c r="J6" s="32" t="str">
        <f>IF(ISERROR(VLOOKUP($G6,Xarxa!$I$12:$P$100,4,FALSE))=FALSE, VLOOKUP($G6,Xarxa!$I$12:$P$100,4,FALSE),IF(ISERROR(VLOOKUP($G6,'Dades 1'!$I$12:$P$115,4,FALSE))=FALSE, VLOOKUP($G6,'Dades 1'!$I$12:$P$115,4,FALSE),IF(ISERROR(VLOOKUP($G6,'Dades 2'!$I$12:$P$107,4,FALSE))=FALSE, VLOOKUP($G6,'Dades 2'!$I$12:$P$107,4,FALSE),IF(ISERROR(VLOOKUP($G6,CCTV!$I$12:$P$97,4,FALSE))=FALSE, VLOOKUP($G6,CCTV!$I$12:$P$97,4,FALSE),"?"))))</f>
        <v>?</v>
      </c>
      <c r="K6" s="32" t="str">
        <f>IF(ISERROR(VLOOKUP($G6,Xarxa!$I$12:$P$100,5,FALSE))=FALSE, VLOOKUP($G6,Xarxa!$I$12:$P$100,5,FALSE),IF(ISERROR(VLOOKUP($G6,'Dades 1'!$I$12:$P$115,5,FALSE))=FALSE, VLOOKUP($G6,'Dades 1'!$I$12:$P$115,5,FALSE),IF(ISERROR(VLOOKUP($G6,'Dades 2'!$I$12:$P$107,5,FALSE))=FALSE, VLOOKUP($G6,'Dades 2'!$I$12:$P$107,5,FALSE),IF(ISERROR(VLOOKUP($G6,CCTV!$I$12:$P$97,5,FALSE))=FALSE, VLOOKUP($G6,CCTV!$I$12:$P$97,5,FALSE),"?"))))</f>
        <v>?</v>
      </c>
      <c r="L6" s="33" t="str">
        <f>IF(ISERROR(VLOOKUP($G6,Xarxa!$I$12:$P$100,6,FALSE))=FALSE, VLOOKUP($G6,Xarxa!$I$12:$P$100,6,FALSE),IF(ISERROR(VLOOKUP($G6,'Dades 1'!$I$12:$P$115,6,FALSE))=FALSE, VLOOKUP($G6,'Dades 1'!$I$12:$P$115,6,FALSE),IF(ISERROR(VLOOKUP($G6,'Dades 2'!$I$12:$P$107,6,FALSE))=FALSE, VLOOKUP($G6,'Dades 2'!$I$12:$P$107,6,FALSE),IF(ISERROR(VLOOKUP($G6,CCTV!$I$12:$P$97,6,FALSE))=FALSE, VLOOKUP($G6,CCTV!$I$12:$P$97,6,FALSE),"?"))))</f>
        <v>?</v>
      </c>
    </row>
    <row r="7" spans="1:13" ht="14.1" customHeight="1">
      <c r="A7" s="66"/>
      <c r="B7" s="67"/>
      <c r="C7" s="67"/>
      <c r="D7" s="68"/>
      <c r="E7" s="44">
        <v>1</v>
      </c>
      <c r="F7" s="45">
        <v>4</v>
      </c>
      <c r="G7" s="37" t="s">
        <v>118</v>
      </c>
      <c r="H7" s="32" t="str">
        <f>IF(ISERROR(VLOOKUP($G7,Xarxa!$I$12:$P$100,2,FALSE))=FALSE, VLOOKUP($G7,Xarxa!$I$12:$P$100,2,FALSE),IF(ISERROR(VLOOKUP($G7,'Dades 1'!$I$12:$P$115,2,FALSE))=FALSE, VLOOKUP($G7,'Dades 1'!$I$12:$P$115,2,FALSE),IF(ISERROR(VLOOKUP($G7,'Dades 2'!$I$12:$P$107,2,FALSE))=FALSE, VLOOKUP($G7,'Dades 2'!$I$12:$P$107,2,FALSE),IF(ISERROR(VLOOKUP($G7,CCTV!$I$12:$P$97,2,FALSE))=FALSE, VLOOKUP($G7,CCTV!$I$12:$P$97,2,FALSE),"?"))))</f>
        <v>?</v>
      </c>
      <c r="I7" s="32" t="str">
        <f>IF(ISERROR(VLOOKUP($G7,Xarxa!$I$12:$P$100,3,FALSE))=FALSE, VLOOKUP($G7,Xarxa!$I$12:$P$100,3,FALSE),IF(ISERROR(VLOOKUP($G7,'Dades 1'!$I$12:$P$115,3,FALSE))=FALSE, VLOOKUP($G7,'Dades 1'!$I$12:$P$115,3,FALSE),IF(ISERROR(VLOOKUP($G7,'Dades 2'!$I$12:$P$107,3,FALSE))=FALSE, VLOOKUP($G7,'Dades 2'!$I$12:$P$107,3,FALSE),IF(ISERROR(VLOOKUP($G7,CCTV!$I$12:$P$97,3,FALSE))=FALSE, VLOOKUP($G7,CCTV!$I$12:$P$97,3,FALSE),"?"))))</f>
        <v>?</v>
      </c>
      <c r="J7" s="32" t="str">
        <f>IF(ISERROR(VLOOKUP($G7,Xarxa!$I$12:$P$100,4,FALSE))=FALSE, VLOOKUP($G7,Xarxa!$I$12:$P$100,4,FALSE),IF(ISERROR(VLOOKUP($G7,'Dades 1'!$I$12:$P$115,4,FALSE))=FALSE, VLOOKUP($G7,'Dades 1'!$I$12:$P$115,4,FALSE),IF(ISERROR(VLOOKUP($G7,'Dades 2'!$I$12:$P$107,4,FALSE))=FALSE, VLOOKUP($G7,'Dades 2'!$I$12:$P$107,4,FALSE),IF(ISERROR(VLOOKUP($G7,CCTV!$I$12:$P$97,4,FALSE))=FALSE, VLOOKUP($G7,CCTV!$I$12:$P$97,4,FALSE),"?"))))</f>
        <v>?</v>
      </c>
      <c r="K7" s="32" t="str">
        <f>IF(ISERROR(VLOOKUP($G7,Xarxa!$I$12:$P$100,5,FALSE))=FALSE, VLOOKUP($G7,Xarxa!$I$12:$P$100,5,FALSE),IF(ISERROR(VLOOKUP($G7,'Dades 1'!$I$12:$P$115,5,FALSE))=FALSE, VLOOKUP($G7,'Dades 1'!$I$12:$P$115,5,FALSE),IF(ISERROR(VLOOKUP($G7,'Dades 2'!$I$12:$P$107,5,FALSE))=FALSE, VLOOKUP($G7,'Dades 2'!$I$12:$P$107,5,FALSE),IF(ISERROR(VLOOKUP($G7,CCTV!$I$12:$P$97,5,FALSE))=FALSE, VLOOKUP($G7,CCTV!$I$12:$P$97,5,FALSE),"?"))))</f>
        <v>?</v>
      </c>
      <c r="L7" s="33" t="str">
        <f>IF(ISERROR(VLOOKUP($G7,Xarxa!$I$12:$P$100,6,FALSE))=FALSE, VLOOKUP($G7,Xarxa!$I$12:$P$100,6,FALSE),IF(ISERROR(VLOOKUP($G7,'Dades 1'!$I$12:$P$115,6,FALSE))=FALSE, VLOOKUP($G7,'Dades 1'!$I$12:$P$115,6,FALSE),IF(ISERROR(VLOOKUP($G7,'Dades 2'!$I$12:$P$107,6,FALSE))=FALSE, VLOOKUP($G7,'Dades 2'!$I$12:$P$107,6,FALSE),IF(ISERROR(VLOOKUP($G7,CCTV!$I$12:$P$97,6,FALSE))=FALSE, VLOOKUP($G7,CCTV!$I$12:$P$97,6,FALSE),"?"))))</f>
        <v>?</v>
      </c>
    </row>
    <row r="8" spans="1:13" ht="14.1" customHeight="1">
      <c r="A8" s="66"/>
      <c r="B8" s="67"/>
      <c r="C8" s="67"/>
      <c r="D8" s="68"/>
      <c r="E8" s="44">
        <v>1</v>
      </c>
      <c r="F8" s="45">
        <v>5</v>
      </c>
      <c r="G8" s="37" t="s">
        <v>46</v>
      </c>
      <c r="H8" s="32" t="str">
        <f>IF(ISERROR(VLOOKUP($G8,Xarxa!$I$12:$P$100,2,FALSE))=FALSE, VLOOKUP($G8,Xarxa!$I$12:$P$100,2,FALSE),IF(ISERROR(VLOOKUP($G8,'Dades 1'!$I$12:$P$115,2,FALSE))=FALSE, VLOOKUP($G8,'Dades 1'!$I$12:$P$115,2,FALSE),IF(ISERROR(VLOOKUP($G8,'Dades 2'!$I$12:$P$107,2,FALSE))=FALSE, VLOOKUP($G8,'Dades 2'!$I$12:$P$107,2,FALSE),IF(ISERROR(VLOOKUP($G8,CCTV!$I$12:$P$97,2,FALSE))=FALSE, VLOOKUP($G8,CCTV!$I$12:$P$97,2,FALSE),"?"))))</f>
        <v>10.137.238.205</v>
      </c>
      <c r="I8" s="32" t="str">
        <f>IF(ISERROR(VLOOKUP($G8,Xarxa!$I$12:$P$100,3,FALSE))=FALSE, VLOOKUP($G8,Xarxa!$I$12:$P$100,3,FALSE),IF(ISERROR(VLOOKUP($G8,'Dades 1'!$I$12:$P$115,3,FALSE))=FALSE, VLOOKUP($G8,'Dades 1'!$I$12:$P$115,3,FALSE),IF(ISERROR(VLOOKUP($G8,'Dades 2'!$I$12:$P$107,3,FALSE))=FALSE, VLOOKUP($G8,'Dades 2'!$I$12:$P$107,3,FALSE),IF(ISERROR(VLOOKUP($G8,CCTV!$I$12:$P$97,3,FALSE))=FALSE, VLOOKUP($G8,CCTV!$I$12:$P$97,3,FALSE),"?"))))</f>
        <v>255.255.255.224</v>
      </c>
      <c r="J8" s="32" t="str">
        <f>IF(ISERROR(VLOOKUP($G8,Xarxa!$I$12:$P$100,4,FALSE))=FALSE, VLOOKUP($G8,Xarxa!$I$12:$P$100,4,FALSE),IF(ISERROR(VLOOKUP($G8,'Dades 1'!$I$12:$P$115,4,FALSE))=FALSE, VLOOKUP($G8,'Dades 1'!$I$12:$P$115,4,FALSE),IF(ISERROR(VLOOKUP($G8,'Dades 2'!$I$12:$P$107,4,FALSE))=FALSE, VLOOKUP($G8,'Dades 2'!$I$12:$P$107,4,FALSE),IF(ISERROR(VLOOKUP($G8,CCTV!$I$12:$P$97,4,FALSE))=FALSE, VLOOKUP($G8,CCTV!$I$12:$P$97,4,FALSE),"?"))))</f>
        <v>10.137.238.193</v>
      </c>
      <c r="K8" s="32" t="str">
        <f>IF(ISERROR(VLOOKUP($G8,Xarxa!$I$12:$P$100,5,FALSE))=FALSE, VLOOKUP($G8,Xarxa!$I$12:$P$100,5,FALSE),IF(ISERROR(VLOOKUP($G8,'Dades 1'!$I$12:$P$115,5,FALSE))=FALSE, VLOOKUP($G8,'Dades 1'!$I$12:$P$115,5,FALSE),IF(ISERROR(VLOOKUP($G8,'Dades 2'!$I$12:$P$107,5,FALSE))=FALSE, VLOOKUP($G8,'Dades 2'!$I$12:$P$107,5,FALSE),IF(ISERROR(VLOOKUP($G8,CCTV!$I$12:$P$97,5,FALSE))=FALSE, VLOOKUP($G8,CCTV!$I$12:$P$97,5,FALSE),"?"))))</f>
        <v>00-04-76-E9-42-D1</v>
      </c>
      <c r="L8" s="33">
        <f>IF(ISERROR(VLOOKUP($G8,Xarxa!$I$12:$P$100,6,FALSE))=FALSE, VLOOKUP($G8,Xarxa!$I$12:$P$100,6,FALSE),IF(ISERROR(VLOOKUP($G8,'Dades 1'!$I$12:$P$115,6,FALSE))=FALSE, VLOOKUP($G8,'Dades 1'!$I$12:$P$115,6,FALSE),IF(ISERROR(VLOOKUP($G8,'Dades 2'!$I$12:$P$107,6,FALSE))=FALSE, VLOOKUP($G8,'Dades 2'!$I$12:$P$107,6,FALSE),IF(ISERROR(VLOOKUP($G8,CCTV!$I$12:$P$97,6,FALSE))=FALSE, VLOOKUP($G8,CCTV!$I$12:$P$97,6,FALSE),"?"))))</f>
        <v>22</v>
      </c>
    </row>
    <row r="9" spans="1:13" ht="14.1" customHeight="1">
      <c r="A9" s="66"/>
      <c r="B9" s="67"/>
      <c r="C9" s="67"/>
      <c r="D9" s="68"/>
      <c r="E9" s="44">
        <v>1</v>
      </c>
      <c r="F9" s="45">
        <v>6</v>
      </c>
      <c r="G9" s="37" t="s">
        <v>76</v>
      </c>
      <c r="H9" s="32" t="str">
        <f>IF(ISERROR(VLOOKUP($G9,Xarxa!$I$12:$P$100,2,FALSE))=FALSE, VLOOKUP($G9,Xarxa!$I$12:$P$100,2,FALSE),IF(ISERROR(VLOOKUP($G9,'Dades 1'!$I$12:$P$115,2,FALSE))=FALSE, VLOOKUP($G9,'Dades 1'!$I$12:$P$115,2,FALSE),IF(ISERROR(VLOOKUP($G9,'Dades 2'!$I$12:$P$107,2,FALSE))=FALSE, VLOOKUP($G9,'Dades 2'!$I$12:$P$107,2,FALSE),IF(ISERROR(VLOOKUP($G9,CCTV!$I$12:$P$97,2,FALSE))=FALSE, VLOOKUP($G9,CCTV!$I$12:$P$97,2,FALSE),"?"))))</f>
        <v>10.137.239.205</v>
      </c>
      <c r="I9" s="32" t="str">
        <f>IF(ISERROR(VLOOKUP($G9,Xarxa!$I$12:$P$100,3,FALSE))=FALSE, VLOOKUP($G9,Xarxa!$I$12:$P$100,3,FALSE),IF(ISERROR(VLOOKUP($G9,'Dades 1'!$I$12:$P$115,3,FALSE))=FALSE, VLOOKUP($G9,'Dades 1'!$I$12:$P$115,3,FALSE),IF(ISERROR(VLOOKUP($G9,'Dades 2'!$I$12:$P$107,3,FALSE))=FALSE, VLOOKUP($G9,'Dades 2'!$I$12:$P$107,3,FALSE),IF(ISERROR(VLOOKUP($G9,CCTV!$I$12:$P$97,3,FALSE))=FALSE, VLOOKUP($G9,CCTV!$I$12:$P$97,3,FALSE),"?"))))</f>
        <v>255.255.255.224</v>
      </c>
      <c r="J9" s="32" t="str">
        <f>IF(ISERROR(VLOOKUP($G9,Xarxa!$I$12:$P$100,4,FALSE))=FALSE, VLOOKUP($G9,Xarxa!$I$12:$P$100,4,FALSE),IF(ISERROR(VLOOKUP($G9,'Dades 1'!$I$12:$P$115,4,FALSE))=FALSE, VLOOKUP($G9,'Dades 1'!$I$12:$P$115,4,FALSE),IF(ISERROR(VLOOKUP($G9,'Dades 2'!$I$12:$P$107,4,FALSE))=FALSE, VLOOKUP($G9,'Dades 2'!$I$12:$P$107,4,FALSE),IF(ISERROR(VLOOKUP($G9,CCTV!$I$12:$P$97,4,FALSE))=FALSE, VLOOKUP($G9,CCTV!$I$12:$P$97,4,FALSE),"?"))))</f>
        <v>10.137.239.193</v>
      </c>
      <c r="K9" s="32" t="str">
        <f>IF(ISERROR(VLOOKUP($G9,Xarxa!$I$12:$P$100,5,FALSE))=FALSE, VLOOKUP($G9,Xarxa!$I$12:$P$100,5,FALSE),IF(ISERROR(VLOOKUP($G9,'Dades 1'!$I$12:$P$115,5,FALSE))=FALSE, VLOOKUP($G9,'Dades 1'!$I$12:$P$115,5,FALSE),IF(ISERROR(VLOOKUP($G9,'Dades 2'!$I$12:$P$107,5,FALSE))=FALSE, VLOOKUP($G9,'Dades 2'!$I$12:$P$107,5,FALSE),IF(ISERROR(VLOOKUP($G9,CCTV!$I$12:$P$97,5,FALSE))=FALSE, VLOOKUP($G9,CCTV!$I$12:$P$97,5,FALSE),"?"))))</f>
        <v>00-04-76-E9-4C-72</v>
      </c>
      <c r="L9" s="33">
        <f>IF(ISERROR(VLOOKUP($G9,Xarxa!$I$12:$P$100,6,FALSE))=FALSE, VLOOKUP($G9,Xarxa!$I$12:$P$100,6,FALSE),IF(ISERROR(VLOOKUP($G9,'Dades 1'!$I$12:$P$115,6,FALSE))=FALSE, VLOOKUP($G9,'Dades 1'!$I$12:$P$115,6,FALSE),IF(ISERROR(VLOOKUP($G9,'Dades 2'!$I$12:$P$107,6,FALSE))=FALSE, VLOOKUP($G9,'Dades 2'!$I$12:$P$107,6,FALSE),IF(ISERROR(VLOOKUP($G9,CCTV!$I$12:$P$97,6,FALSE))=FALSE, VLOOKUP($G9,CCTV!$I$12:$P$97,6,FALSE),"?"))))</f>
        <v>32</v>
      </c>
    </row>
    <row r="10" spans="1:13" ht="14.1" customHeight="1">
      <c r="A10" s="66"/>
      <c r="B10" s="67"/>
      <c r="C10" s="67"/>
      <c r="D10" s="68"/>
      <c r="E10" s="44">
        <v>1</v>
      </c>
      <c r="F10" s="45">
        <v>7</v>
      </c>
      <c r="G10" s="7" t="s">
        <v>118</v>
      </c>
      <c r="H10" s="32" t="str">
        <f>IF(ISERROR(VLOOKUP($G10,Xarxa!$I$12:$P$100,2,FALSE))=FALSE, VLOOKUP($G10,Xarxa!$I$12:$P$100,2,FALSE),IF(ISERROR(VLOOKUP($G10,'Dades 1'!$I$12:$P$115,2,FALSE))=FALSE, VLOOKUP($G10,'Dades 1'!$I$12:$P$115,2,FALSE),IF(ISERROR(VLOOKUP($G10,'Dades 2'!$I$12:$P$107,2,FALSE))=FALSE, VLOOKUP($G10,'Dades 2'!$I$12:$P$107,2,FALSE),IF(ISERROR(VLOOKUP($G10,CCTV!$I$12:$P$97,2,FALSE))=FALSE, VLOOKUP($G10,CCTV!$I$12:$P$97,2,FALSE),"?"))))</f>
        <v>?</v>
      </c>
      <c r="I10" s="32" t="str">
        <f>IF(ISERROR(VLOOKUP($G10,Xarxa!$I$12:$P$100,3,FALSE))=FALSE, VLOOKUP($G10,Xarxa!$I$12:$P$100,3,FALSE),IF(ISERROR(VLOOKUP($G10,'Dades 1'!$I$12:$P$115,3,FALSE))=FALSE, VLOOKUP($G10,'Dades 1'!$I$12:$P$115,3,FALSE),IF(ISERROR(VLOOKUP($G10,'Dades 2'!$I$12:$P$107,3,FALSE))=FALSE, VLOOKUP($G10,'Dades 2'!$I$12:$P$107,3,FALSE),IF(ISERROR(VLOOKUP($G10,CCTV!$I$12:$P$97,3,FALSE))=FALSE, VLOOKUP($G10,CCTV!$I$12:$P$97,3,FALSE),"?"))))</f>
        <v>?</v>
      </c>
      <c r="J10" s="32" t="str">
        <f>IF(ISERROR(VLOOKUP($G10,Xarxa!$I$12:$P$100,4,FALSE))=FALSE, VLOOKUP($G10,Xarxa!$I$12:$P$100,4,FALSE),IF(ISERROR(VLOOKUP($G10,'Dades 1'!$I$12:$P$115,4,FALSE))=FALSE, VLOOKUP($G10,'Dades 1'!$I$12:$P$115,4,FALSE),IF(ISERROR(VLOOKUP($G10,'Dades 2'!$I$12:$P$107,4,FALSE))=FALSE, VLOOKUP($G10,'Dades 2'!$I$12:$P$107,4,FALSE),IF(ISERROR(VLOOKUP($G10,CCTV!$I$12:$P$97,4,FALSE))=FALSE, VLOOKUP($G10,CCTV!$I$12:$P$97,4,FALSE),"?"))))</f>
        <v>?</v>
      </c>
      <c r="K10" s="32" t="str">
        <f>IF(ISERROR(VLOOKUP($G10,Xarxa!$I$12:$P$100,5,FALSE))=FALSE, VLOOKUP($G10,Xarxa!$I$12:$P$100,5,FALSE),IF(ISERROR(VLOOKUP($G10,'Dades 1'!$I$12:$P$115,5,FALSE))=FALSE, VLOOKUP($G10,'Dades 1'!$I$12:$P$115,5,FALSE),IF(ISERROR(VLOOKUP($G10,'Dades 2'!$I$12:$P$107,5,FALSE))=FALSE, VLOOKUP($G10,'Dades 2'!$I$12:$P$107,5,FALSE),IF(ISERROR(VLOOKUP($G10,CCTV!$I$12:$P$97,5,FALSE))=FALSE, VLOOKUP($G10,CCTV!$I$12:$P$97,5,FALSE),"?"))))</f>
        <v>?</v>
      </c>
      <c r="L10" s="33" t="str">
        <f>IF(ISERROR(VLOOKUP($G10,Xarxa!$I$12:$P$100,6,FALSE))=FALSE, VLOOKUP($G10,Xarxa!$I$12:$P$100,6,FALSE),IF(ISERROR(VLOOKUP($G10,'Dades 1'!$I$12:$P$115,6,FALSE))=FALSE, VLOOKUP($G10,'Dades 1'!$I$12:$P$115,6,FALSE),IF(ISERROR(VLOOKUP($G10,'Dades 2'!$I$12:$P$107,6,FALSE))=FALSE, VLOOKUP($G10,'Dades 2'!$I$12:$P$107,6,FALSE),IF(ISERROR(VLOOKUP($G10,CCTV!$I$12:$P$97,6,FALSE))=FALSE, VLOOKUP($G10,CCTV!$I$12:$P$97,6,FALSE),"?"))))</f>
        <v>?</v>
      </c>
    </row>
    <row r="11" spans="1:13" ht="14.1" customHeight="1">
      <c r="A11" s="66"/>
      <c r="B11" s="67"/>
      <c r="C11" s="67"/>
      <c r="D11" s="68"/>
      <c r="E11" s="44">
        <v>1</v>
      </c>
      <c r="F11" s="45">
        <v>8</v>
      </c>
      <c r="G11" s="37" t="s">
        <v>118</v>
      </c>
      <c r="H11" s="32" t="str">
        <f>IF(ISERROR(VLOOKUP($G11,Xarxa!$I$12:$P$100,2,FALSE))=FALSE, VLOOKUP($G11,Xarxa!$I$12:$P$100,2,FALSE),IF(ISERROR(VLOOKUP($G11,'Dades 1'!$I$12:$P$115,2,FALSE))=FALSE, VLOOKUP($G11,'Dades 1'!$I$12:$P$115,2,FALSE),IF(ISERROR(VLOOKUP($G11,'Dades 2'!$I$12:$P$107,2,FALSE))=FALSE, VLOOKUP($G11,'Dades 2'!$I$12:$P$107,2,FALSE),IF(ISERROR(VLOOKUP($G11,CCTV!$I$12:$P$97,2,FALSE))=FALSE, VLOOKUP($G11,CCTV!$I$12:$P$97,2,FALSE),"?"))))</f>
        <v>?</v>
      </c>
      <c r="I11" s="32" t="str">
        <f>IF(ISERROR(VLOOKUP($G11,Xarxa!$I$12:$P$100,3,FALSE))=FALSE, VLOOKUP($G11,Xarxa!$I$12:$P$100,3,FALSE),IF(ISERROR(VLOOKUP($G11,'Dades 1'!$I$12:$P$115,3,FALSE))=FALSE, VLOOKUP($G11,'Dades 1'!$I$12:$P$115,3,FALSE),IF(ISERROR(VLOOKUP($G11,'Dades 2'!$I$12:$P$107,3,FALSE))=FALSE, VLOOKUP($G11,'Dades 2'!$I$12:$P$107,3,FALSE),IF(ISERROR(VLOOKUP($G11,CCTV!$I$12:$P$97,3,FALSE))=FALSE, VLOOKUP($G11,CCTV!$I$12:$P$97,3,FALSE),"?"))))</f>
        <v>?</v>
      </c>
      <c r="J11" s="32" t="str">
        <f>IF(ISERROR(VLOOKUP($G11,Xarxa!$I$12:$P$100,4,FALSE))=FALSE, VLOOKUP($G11,Xarxa!$I$12:$P$100,4,FALSE),IF(ISERROR(VLOOKUP($G11,'Dades 1'!$I$12:$P$115,4,FALSE))=FALSE, VLOOKUP($G11,'Dades 1'!$I$12:$P$115,4,FALSE),IF(ISERROR(VLOOKUP($G11,'Dades 2'!$I$12:$P$107,4,FALSE))=FALSE, VLOOKUP($G11,'Dades 2'!$I$12:$P$107,4,FALSE),IF(ISERROR(VLOOKUP($G11,CCTV!$I$12:$P$97,4,FALSE))=FALSE, VLOOKUP($G11,CCTV!$I$12:$P$97,4,FALSE),"?"))))</f>
        <v>?</v>
      </c>
      <c r="K11" s="32" t="str">
        <f>IF(ISERROR(VLOOKUP($G11,Xarxa!$I$12:$P$100,5,FALSE))=FALSE, VLOOKUP($G11,Xarxa!$I$12:$P$100,5,FALSE),IF(ISERROR(VLOOKUP($G11,'Dades 1'!$I$12:$P$115,5,FALSE))=FALSE, VLOOKUP($G11,'Dades 1'!$I$12:$P$115,5,FALSE),IF(ISERROR(VLOOKUP($G11,'Dades 2'!$I$12:$P$107,5,FALSE))=FALSE, VLOOKUP($G11,'Dades 2'!$I$12:$P$107,5,FALSE),IF(ISERROR(VLOOKUP($G11,CCTV!$I$12:$P$97,5,FALSE))=FALSE, VLOOKUP($G11,CCTV!$I$12:$P$97,5,FALSE),"?"))))</f>
        <v>?</v>
      </c>
      <c r="L11" s="33" t="str">
        <f>IF(ISERROR(VLOOKUP($G11,Xarxa!$I$12:$P$100,6,FALSE))=FALSE, VLOOKUP($G11,Xarxa!$I$12:$P$100,6,FALSE),IF(ISERROR(VLOOKUP($G11,'Dades 1'!$I$12:$P$115,6,FALSE))=FALSE, VLOOKUP($G11,'Dades 1'!$I$12:$P$115,6,FALSE),IF(ISERROR(VLOOKUP($G11,'Dades 2'!$I$12:$P$107,6,FALSE))=FALSE, VLOOKUP($G11,'Dades 2'!$I$12:$P$107,6,FALSE),IF(ISERROR(VLOOKUP($G11,CCTV!$I$12:$P$97,6,FALSE))=FALSE, VLOOKUP($G11,CCTV!$I$12:$P$97,6,FALSE),"?"))))</f>
        <v>?</v>
      </c>
    </row>
    <row r="12" spans="1:13" ht="14.1" customHeight="1">
      <c r="A12" s="66"/>
      <c r="B12" s="67"/>
      <c r="C12" s="67"/>
      <c r="D12" s="68"/>
      <c r="E12" s="44">
        <v>1</v>
      </c>
      <c r="F12" s="45">
        <v>9</v>
      </c>
      <c r="G12" s="37" t="s">
        <v>118</v>
      </c>
      <c r="H12" s="32" t="str">
        <f>IF(ISERROR(VLOOKUP($G12,Xarxa!$I$12:$P$100,2,FALSE))=FALSE, VLOOKUP($G12,Xarxa!$I$12:$P$100,2,FALSE),IF(ISERROR(VLOOKUP($G12,'Dades 1'!$I$12:$P$115,2,FALSE))=FALSE, VLOOKUP($G12,'Dades 1'!$I$12:$P$115,2,FALSE),IF(ISERROR(VLOOKUP($G12,'Dades 2'!$I$12:$P$107,2,FALSE))=FALSE, VLOOKUP($G12,'Dades 2'!$I$12:$P$107,2,FALSE),IF(ISERROR(VLOOKUP($G12,CCTV!$I$12:$P$97,2,FALSE))=FALSE, VLOOKUP($G12,CCTV!$I$12:$P$97,2,FALSE),"?"))))</f>
        <v>?</v>
      </c>
      <c r="I12" s="32" t="str">
        <f>IF(ISERROR(VLOOKUP($G12,Xarxa!$I$12:$P$100,3,FALSE))=FALSE, VLOOKUP($G12,Xarxa!$I$12:$P$100,3,FALSE),IF(ISERROR(VLOOKUP($G12,'Dades 1'!$I$12:$P$115,3,FALSE))=FALSE, VLOOKUP($G12,'Dades 1'!$I$12:$P$115,3,FALSE),IF(ISERROR(VLOOKUP($G12,'Dades 2'!$I$12:$P$107,3,FALSE))=FALSE, VLOOKUP($G12,'Dades 2'!$I$12:$P$107,3,FALSE),IF(ISERROR(VLOOKUP($G12,CCTV!$I$12:$P$97,3,FALSE))=FALSE, VLOOKUP($G12,CCTV!$I$12:$P$97,3,FALSE),"?"))))</f>
        <v>?</v>
      </c>
      <c r="J12" s="32" t="str">
        <f>IF(ISERROR(VLOOKUP($G12,Xarxa!$I$12:$P$100,4,FALSE))=FALSE, VLOOKUP($G12,Xarxa!$I$12:$P$100,4,FALSE),IF(ISERROR(VLOOKUP($G12,'Dades 1'!$I$12:$P$115,4,FALSE))=FALSE, VLOOKUP($G12,'Dades 1'!$I$12:$P$115,4,FALSE),IF(ISERROR(VLOOKUP($G12,'Dades 2'!$I$12:$P$107,4,FALSE))=FALSE, VLOOKUP($G12,'Dades 2'!$I$12:$P$107,4,FALSE),IF(ISERROR(VLOOKUP($G12,CCTV!$I$12:$P$97,4,FALSE))=FALSE, VLOOKUP($G12,CCTV!$I$12:$P$97,4,FALSE),"?"))))</f>
        <v>?</v>
      </c>
      <c r="K12" s="32" t="str">
        <f>IF(ISERROR(VLOOKUP($G12,Xarxa!$I$12:$P$100,5,FALSE))=FALSE, VLOOKUP($G12,Xarxa!$I$12:$P$100,5,FALSE),IF(ISERROR(VLOOKUP($G12,'Dades 1'!$I$12:$P$115,5,FALSE))=FALSE, VLOOKUP($G12,'Dades 1'!$I$12:$P$115,5,FALSE),IF(ISERROR(VLOOKUP($G12,'Dades 2'!$I$12:$P$107,5,FALSE))=FALSE, VLOOKUP($G12,'Dades 2'!$I$12:$P$107,5,FALSE),IF(ISERROR(VLOOKUP($G12,CCTV!$I$12:$P$97,5,FALSE))=FALSE, VLOOKUP($G12,CCTV!$I$12:$P$97,5,FALSE),"?"))))</f>
        <v>?</v>
      </c>
      <c r="L12" s="33" t="str">
        <f>IF(ISERROR(VLOOKUP($G12,Xarxa!$I$12:$P$100,6,FALSE))=FALSE, VLOOKUP($G12,Xarxa!$I$12:$P$100,6,FALSE),IF(ISERROR(VLOOKUP($G12,'Dades 1'!$I$12:$P$115,6,FALSE))=FALSE, VLOOKUP($G12,'Dades 1'!$I$12:$P$115,6,FALSE),IF(ISERROR(VLOOKUP($G12,'Dades 2'!$I$12:$P$107,6,FALSE))=FALSE, VLOOKUP($G12,'Dades 2'!$I$12:$P$107,6,FALSE),IF(ISERROR(VLOOKUP($G12,CCTV!$I$12:$P$97,6,FALSE))=FALSE, VLOOKUP($G12,CCTV!$I$12:$P$97,6,FALSE),"?"))))</f>
        <v>?</v>
      </c>
    </row>
    <row r="14" spans="1:13" ht="14.1" customHeight="1">
      <c r="A14" s="72" t="str">
        <f ca="1">INDIRECT(M14)</f>
        <v>Node Xarxa 33</v>
      </c>
      <c r="B14" s="73"/>
      <c r="C14" s="73"/>
      <c r="D14" s="73"/>
      <c r="E14" s="29" t="s">
        <v>114</v>
      </c>
      <c r="F14" s="29" t="s">
        <v>115</v>
      </c>
      <c r="G14" s="30" t="s">
        <v>116</v>
      </c>
      <c r="H14" s="31" t="s">
        <v>10</v>
      </c>
      <c r="I14" s="31" t="s">
        <v>11</v>
      </c>
      <c r="J14" s="31" t="s">
        <v>12</v>
      </c>
      <c r="K14" s="31" t="s">
        <v>13</v>
      </c>
      <c r="L14" s="29" t="s">
        <v>9</v>
      </c>
      <c r="M14" s="11" t="str">
        <f>CONCATENATE("Xarxa!I",RIGHT(M3,2)+1)</f>
        <v>Xarxa!I17</v>
      </c>
    </row>
    <row r="15" spans="1:13" ht="14.1" customHeight="1">
      <c r="A15" s="63" t="s">
        <v>117</v>
      </c>
      <c r="B15" s="64"/>
      <c r="C15" s="64"/>
      <c r="D15" s="65"/>
      <c r="E15" s="40">
        <v>1</v>
      </c>
      <c r="F15" s="41">
        <v>1</v>
      </c>
      <c r="G15" s="32" t="s">
        <v>118</v>
      </c>
      <c r="H15" s="32" t="str">
        <f>IF(ISERROR(VLOOKUP($G15,Xarxa!$I$12:$P$100,2,FALSE))=FALSE, VLOOKUP($G15,Xarxa!$I$12:$P$100,2,FALSE),IF(ISERROR(VLOOKUP($G15,'Dades 1'!$I$12:$P$115,2,FALSE))=FALSE, VLOOKUP($G15,'Dades 1'!$I$12:$P$115,2,FALSE),IF(ISERROR(VLOOKUP($G15,'Dades 2'!$I$12:$P$107,2,FALSE))=FALSE, VLOOKUP($G15,'Dades 2'!$I$12:$P$107,2,FALSE),IF(ISERROR(VLOOKUP($G15,CCTV!$I$12:$P$97,2,FALSE))=FALSE, VLOOKUP($G15,CCTV!$I$12:$P$97,2,FALSE),"?"))))</f>
        <v>?</v>
      </c>
      <c r="I15" s="32" t="str">
        <f>IF(ISERROR(VLOOKUP($G15,Xarxa!$I$12:$P$100,3,FALSE))=FALSE, VLOOKUP($G15,Xarxa!$I$12:$P$100,3,FALSE),IF(ISERROR(VLOOKUP($G15,'Dades 1'!$I$12:$P$115,3,FALSE))=FALSE, VLOOKUP($G15,'Dades 1'!$I$12:$P$115,3,FALSE),IF(ISERROR(VLOOKUP($G15,'Dades 2'!$I$12:$P$107,3,FALSE))=FALSE, VLOOKUP($G15,'Dades 2'!$I$12:$P$107,3,FALSE),IF(ISERROR(VLOOKUP($G15,CCTV!$I$12:$P$97,3,FALSE))=FALSE, VLOOKUP($G15,CCTV!$I$12:$P$97,3,FALSE),"?"))))</f>
        <v>?</v>
      </c>
      <c r="J15" s="32" t="str">
        <f>IF(ISERROR(VLOOKUP($G15,Xarxa!$I$12:$P$100,4,FALSE))=FALSE, VLOOKUP($G15,Xarxa!$I$12:$P$100,4,FALSE),IF(ISERROR(VLOOKUP($G15,'Dades 1'!$I$12:$P$115,4,FALSE))=FALSE, VLOOKUP($G15,'Dades 1'!$I$12:$P$115,4,FALSE),IF(ISERROR(VLOOKUP($G15,'Dades 2'!$I$12:$P$107,4,FALSE))=FALSE, VLOOKUP($G15,'Dades 2'!$I$12:$P$107,4,FALSE),IF(ISERROR(VLOOKUP($G15,CCTV!$I$12:$P$97,4,FALSE))=FALSE, VLOOKUP($G15,CCTV!$I$12:$P$97,4,FALSE),"?"))))</f>
        <v>?</v>
      </c>
      <c r="K15" s="32" t="str">
        <f>IF(ISERROR(VLOOKUP($G15,Xarxa!$I$12:$P$100,5,FALSE))=FALSE, VLOOKUP($G15,Xarxa!$I$12:$P$100,5,FALSE),IF(ISERROR(VLOOKUP($G15,'Dades 1'!$I$12:$P$115,5,FALSE))=FALSE, VLOOKUP($G15,'Dades 1'!$I$12:$P$115,5,FALSE),IF(ISERROR(VLOOKUP($G15,'Dades 2'!$I$12:$P$107,5,FALSE))=FALSE, VLOOKUP($G15,'Dades 2'!$I$12:$P$107,5,FALSE),IF(ISERROR(VLOOKUP($G15,CCTV!$I$12:$P$97,5,FALSE))=FALSE, VLOOKUP($G15,CCTV!$I$12:$P$97,5,FALSE),"?"))))</f>
        <v>?</v>
      </c>
      <c r="L15" s="33" t="str">
        <f>IF(ISERROR(VLOOKUP($G15,Xarxa!$I$12:$P$100,6,FALSE))=FALSE, VLOOKUP($G15,Xarxa!$I$12:$P$100,6,FALSE),IF(ISERROR(VLOOKUP($G15,'Dades 1'!$I$12:$P$115,6,FALSE))=FALSE, VLOOKUP($G15,'Dades 1'!$I$12:$P$115,6,FALSE),IF(ISERROR(VLOOKUP($G15,'Dades 2'!$I$12:$P$107,6,FALSE))=FALSE, VLOOKUP($G15,'Dades 2'!$I$12:$P$107,6,FALSE),IF(ISERROR(VLOOKUP($G15,CCTV!$I$12:$P$97,6,FALSE))=FALSE, VLOOKUP($G15,CCTV!$I$12:$P$97,6,FALSE),"?"))))</f>
        <v>?</v>
      </c>
    </row>
    <row r="16" spans="1:13" ht="14.1" customHeight="1">
      <c r="A16" s="66"/>
      <c r="B16" s="67"/>
      <c r="C16" s="67"/>
      <c r="D16" s="68"/>
      <c r="E16" s="42">
        <v>1</v>
      </c>
      <c r="F16" s="43">
        <v>2</v>
      </c>
      <c r="G16" s="34" t="s">
        <v>118</v>
      </c>
      <c r="H16" s="35" t="str">
        <f>IF(ISERROR(VLOOKUP($G16,Xarxa!$I$12:$P$100,2,FALSE))=FALSE, VLOOKUP($G16,Xarxa!$I$12:$P$100,2,FALSE),IF(ISERROR(VLOOKUP($G16,'Dades 1'!$I$12:$P$115,2,FALSE))=FALSE, VLOOKUP($G16,'Dades 1'!$I$12:$P$115,2,FALSE),IF(ISERROR(VLOOKUP($G16,'Dades 2'!$I$12:$P$107,2,FALSE))=FALSE, VLOOKUP($G16,'Dades 2'!$I$12:$P$107,2,FALSE),IF(ISERROR(VLOOKUP($G16,CCTV!$I$12:$P$97,2,FALSE))=FALSE, VLOOKUP($G16,CCTV!$I$12:$P$97,2,FALSE),"?"))))</f>
        <v>?</v>
      </c>
      <c r="I16" s="35" t="str">
        <f>IF(ISERROR(VLOOKUP($G16,Xarxa!$I$12:$P$100,3,FALSE))=FALSE, VLOOKUP($G16,Xarxa!$I$12:$P$100,3,FALSE),IF(ISERROR(VLOOKUP($G16,'Dades 1'!$I$12:$P$115,3,FALSE))=FALSE, VLOOKUP($G16,'Dades 1'!$I$12:$P$115,3,FALSE),IF(ISERROR(VLOOKUP($G16,'Dades 2'!$I$12:$P$107,3,FALSE))=FALSE, VLOOKUP($G16,'Dades 2'!$I$12:$P$107,3,FALSE),IF(ISERROR(VLOOKUP($G16,CCTV!$I$12:$P$97,3,FALSE))=FALSE, VLOOKUP($G16,CCTV!$I$12:$P$97,3,FALSE),"?"))))</f>
        <v>?</v>
      </c>
      <c r="J16" s="35" t="str">
        <f>IF(ISERROR(VLOOKUP($G16,Xarxa!$I$12:$P$100,4,FALSE))=FALSE, VLOOKUP($G16,Xarxa!$I$12:$P$100,4,FALSE),IF(ISERROR(VLOOKUP($G16,'Dades 1'!$I$12:$P$115,4,FALSE))=FALSE, VLOOKUP($G16,'Dades 1'!$I$12:$P$115,4,FALSE),IF(ISERROR(VLOOKUP($G16,'Dades 2'!$I$12:$P$107,4,FALSE))=FALSE, VLOOKUP($G16,'Dades 2'!$I$12:$P$107,4,FALSE),IF(ISERROR(VLOOKUP($G16,CCTV!$I$12:$P$97,4,FALSE))=FALSE, VLOOKUP($G16,CCTV!$I$12:$P$97,4,FALSE),"?"))))</f>
        <v>?</v>
      </c>
      <c r="K16" s="35" t="str">
        <f>IF(ISERROR(VLOOKUP($G16,Xarxa!$I$12:$P$100,5,FALSE))=FALSE, VLOOKUP($G16,Xarxa!$I$12:$P$100,5,FALSE),IF(ISERROR(VLOOKUP($G16,'Dades 1'!$I$12:$P$115,5,FALSE))=FALSE, VLOOKUP($G16,'Dades 1'!$I$12:$P$115,5,FALSE),IF(ISERROR(VLOOKUP($G16,'Dades 2'!$I$12:$P$107,5,FALSE))=FALSE, VLOOKUP($G16,'Dades 2'!$I$12:$P$107,5,FALSE),IF(ISERROR(VLOOKUP($G16,CCTV!$I$12:$P$97,5,FALSE))=FALSE, VLOOKUP($G16,CCTV!$I$12:$P$97,5,FALSE),"?"))))</f>
        <v>?</v>
      </c>
      <c r="L16" s="36" t="str">
        <f>IF(ISERROR(VLOOKUP($G16,Xarxa!$I$12:$P$100,6,FALSE))=FALSE, VLOOKUP($G16,Xarxa!$I$12:$P$100,6,FALSE),IF(ISERROR(VLOOKUP($G16,'Dades 1'!$I$12:$P$115,6,FALSE))=FALSE, VLOOKUP($G16,'Dades 1'!$I$12:$P$115,6,FALSE),IF(ISERROR(VLOOKUP($G16,'Dades 2'!$I$12:$P$107,6,FALSE))=FALSE, VLOOKUP($G16,'Dades 2'!$I$12:$P$107,6,FALSE),IF(ISERROR(VLOOKUP($G16,CCTV!$I$12:$P$97,6,FALSE))=FALSE, VLOOKUP($G16,CCTV!$I$12:$P$97,6,FALSE),"?"))))</f>
        <v>?</v>
      </c>
    </row>
    <row r="17" spans="1:13" ht="14.1" customHeight="1">
      <c r="A17" s="66"/>
      <c r="B17" s="67"/>
      <c r="C17" s="67"/>
      <c r="D17" s="68"/>
      <c r="E17" s="40">
        <v>1</v>
      </c>
      <c r="F17" s="41">
        <v>3</v>
      </c>
      <c r="G17" s="37" t="s">
        <v>118</v>
      </c>
      <c r="H17" s="32" t="str">
        <f>IF(ISERROR(VLOOKUP($G17,Xarxa!$I$12:$P$100,2,FALSE))=FALSE, VLOOKUP($G17,Xarxa!$I$12:$P$100,2,FALSE),IF(ISERROR(VLOOKUP($G17,'Dades 1'!$I$12:$P$115,2,FALSE))=FALSE, VLOOKUP($G17,'Dades 1'!$I$12:$P$115,2,FALSE),IF(ISERROR(VLOOKUP($G17,'Dades 2'!$I$12:$P$107,2,FALSE))=FALSE, VLOOKUP($G17,'Dades 2'!$I$12:$P$107,2,FALSE),IF(ISERROR(VLOOKUP($G17,CCTV!$I$12:$P$97,2,FALSE))=FALSE, VLOOKUP($G17,CCTV!$I$12:$P$97,2,FALSE),"?"))))</f>
        <v>?</v>
      </c>
      <c r="I17" s="32" t="str">
        <f>IF(ISERROR(VLOOKUP($G17,Xarxa!$I$12:$P$100,3,FALSE))=FALSE, VLOOKUP($G17,Xarxa!$I$12:$P$100,3,FALSE),IF(ISERROR(VLOOKUP($G17,'Dades 1'!$I$12:$P$115,3,FALSE))=FALSE, VLOOKUP($G17,'Dades 1'!$I$12:$P$115,3,FALSE),IF(ISERROR(VLOOKUP($G17,'Dades 2'!$I$12:$P$107,3,FALSE))=FALSE, VLOOKUP($G17,'Dades 2'!$I$12:$P$107,3,FALSE),IF(ISERROR(VLOOKUP($G17,CCTV!$I$12:$P$97,3,FALSE))=FALSE, VLOOKUP($G17,CCTV!$I$12:$P$97,3,FALSE),"?"))))</f>
        <v>?</v>
      </c>
      <c r="J17" s="32" t="str">
        <f>IF(ISERROR(VLOOKUP($G17,Xarxa!$I$12:$P$100,4,FALSE))=FALSE, VLOOKUP($G17,Xarxa!$I$12:$P$100,4,FALSE),IF(ISERROR(VLOOKUP($G17,'Dades 1'!$I$12:$P$115,4,FALSE))=FALSE, VLOOKUP($G17,'Dades 1'!$I$12:$P$115,4,FALSE),IF(ISERROR(VLOOKUP($G17,'Dades 2'!$I$12:$P$107,4,FALSE))=FALSE, VLOOKUP($G17,'Dades 2'!$I$12:$P$107,4,FALSE),IF(ISERROR(VLOOKUP($G17,CCTV!$I$12:$P$97,4,FALSE))=FALSE, VLOOKUP($G17,CCTV!$I$12:$P$97,4,FALSE),"?"))))</f>
        <v>?</v>
      </c>
      <c r="K17" s="32" t="str">
        <f>IF(ISERROR(VLOOKUP($G17,Xarxa!$I$12:$P$100,5,FALSE))=FALSE, VLOOKUP($G17,Xarxa!$I$12:$P$100,5,FALSE),IF(ISERROR(VLOOKUP($G17,'Dades 1'!$I$12:$P$115,5,FALSE))=FALSE, VLOOKUP($G17,'Dades 1'!$I$12:$P$115,5,FALSE),IF(ISERROR(VLOOKUP($G17,'Dades 2'!$I$12:$P$107,5,FALSE))=FALSE, VLOOKUP($G17,'Dades 2'!$I$12:$P$107,5,FALSE),IF(ISERROR(VLOOKUP($G17,CCTV!$I$12:$P$97,5,FALSE))=FALSE, VLOOKUP($G17,CCTV!$I$12:$P$97,5,FALSE),"?"))))</f>
        <v>?</v>
      </c>
      <c r="L17" s="33" t="str">
        <f>IF(ISERROR(VLOOKUP($G17,Xarxa!$I$12:$P$100,6,FALSE))=FALSE, VLOOKUP($G17,Xarxa!$I$12:$P$100,6,FALSE),IF(ISERROR(VLOOKUP($G17,'Dades 1'!$I$12:$P$115,6,FALSE))=FALSE, VLOOKUP($G17,'Dades 1'!$I$12:$P$115,6,FALSE),IF(ISERROR(VLOOKUP($G17,'Dades 2'!$I$12:$P$107,6,FALSE))=FALSE, VLOOKUP($G17,'Dades 2'!$I$12:$P$107,6,FALSE),IF(ISERROR(VLOOKUP($G17,CCTV!$I$12:$P$97,6,FALSE))=FALSE, VLOOKUP($G17,CCTV!$I$12:$P$97,6,FALSE),"?"))))</f>
        <v>?</v>
      </c>
    </row>
    <row r="18" spans="1:13" ht="14.1" customHeight="1">
      <c r="A18" s="66"/>
      <c r="B18" s="67"/>
      <c r="C18" s="67"/>
      <c r="D18" s="68"/>
      <c r="E18" s="44">
        <v>1</v>
      </c>
      <c r="F18" s="45">
        <v>4</v>
      </c>
      <c r="G18" s="37" t="s">
        <v>118</v>
      </c>
      <c r="H18" s="32" t="str">
        <f>IF(ISERROR(VLOOKUP($G18,Xarxa!$I$12:$P$100,2,FALSE))=FALSE, VLOOKUP($G18,Xarxa!$I$12:$P$100,2,FALSE),IF(ISERROR(VLOOKUP($G18,'Dades 1'!$I$12:$P$115,2,FALSE))=FALSE, VLOOKUP($G18,'Dades 1'!$I$12:$P$115,2,FALSE),IF(ISERROR(VLOOKUP($G18,'Dades 2'!$I$12:$P$107,2,FALSE))=FALSE, VLOOKUP($G18,'Dades 2'!$I$12:$P$107,2,FALSE),IF(ISERROR(VLOOKUP($G18,CCTV!$I$12:$P$97,2,FALSE))=FALSE, VLOOKUP($G18,CCTV!$I$12:$P$97,2,FALSE),"?"))))</f>
        <v>?</v>
      </c>
      <c r="I18" s="32" t="str">
        <f>IF(ISERROR(VLOOKUP($G18,Xarxa!$I$12:$P$100,3,FALSE))=FALSE, VLOOKUP($G18,Xarxa!$I$12:$P$100,3,FALSE),IF(ISERROR(VLOOKUP($G18,'Dades 1'!$I$12:$P$115,3,FALSE))=FALSE, VLOOKUP($G18,'Dades 1'!$I$12:$P$115,3,FALSE),IF(ISERROR(VLOOKUP($G18,'Dades 2'!$I$12:$P$107,3,FALSE))=FALSE, VLOOKUP($G18,'Dades 2'!$I$12:$P$107,3,FALSE),IF(ISERROR(VLOOKUP($G18,CCTV!$I$12:$P$97,3,FALSE))=FALSE, VLOOKUP($G18,CCTV!$I$12:$P$97,3,FALSE),"?"))))</f>
        <v>?</v>
      </c>
      <c r="J18" s="32" t="str">
        <f>IF(ISERROR(VLOOKUP($G18,Xarxa!$I$12:$P$100,4,FALSE))=FALSE, VLOOKUP($G18,Xarxa!$I$12:$P$100,4,FALSE),IF(ISERROR(VLOOKUP($G18,'Dades 1'!$I$12:$P$115,4,FALSE))=FALSE, VLOOKUP($G18,'Dades 1'!$I$12:$P$115,4,FALSE),IF(ISERROR(VLOOKUP($G18,'Dades 2'!$I$12:$P$107,4,FALSE))=FALSE, VLOOKUP($G18,'Dades 2'!$I$12:$P$107,4,FALSE),IF(ISERROR(VLOOKUP($G18,CCTV!$I$12:$P$97,4,FALSE))=FALSE, VLOOKUP($G18,CCTV!$I$12:$P$97,4,FALSE),"?"))))</f>
        <v>?</v>
      </c>
      <c r="K18" s="32" t="str">
        <f>IF(ISERROR(VLOOKUP($G18,Xarxa!$I$12:$P$100,5,FALSE))=FALSE, VLOOKUP($G18,Xarxa!$I$12:$P$100,5,FALSE),IF(ISERROR(VLOOKUP($G18,'Dades 1'!$I$12:$P$115,5,FALSE))=FALSE, VLOOKUP($G18,'Dades 1'!$I$12:$P$115,5,FALSE),IF(ISERROR(VLOOKUP($G18,'Dades 2'!$I$12:$P$107,5,FALSE))=FALSE, VLOOKUP($G18,'Dades 2'!$I$12:$P$107,5,FALSE),IF(ISERROR(VLOOKUP($G18,CCTV!$I$12:$P$97,5,FALSE))=FALSE, VLOOKUP($G18,CCTV!$I$12:$P$97,5,FALSE),"?"))))</f>
        <v>?</v>
      </c>
      <c r="L18" s="33" t="str">
        <f>IF(ISERROR(VLOOKUP($G18,Xarxa!$I$12:$P$100,6,FALSE))=FALSE, VLOOKUP($G18,Xarxa!$I$12:$P$100,6,FALSE),IF(ISERROR(VLOOKUP($G18,'Dades 1'!$I$12:$P$115,6,FALSE))=FALSE, VLOOKUP($G18,'Dades 1'!$I$12:$P$115,6,FALSE),IF(ISERROR(VLOOKUP($G18,'Dades 2'!$I$12:$P$107,6,FALSE))=FALSE, VLOOKUP($G18,'Dades 2'!$I$12:$P$107,6,FALSE),IF(ISERROR(VLOOKUP($G18,CCTV!$I$12:$P$97,6,FALSE))=FALSE, VLOOKUP($G18,CCTV!$I$12:$P$97,6,FALSE),"?"))))</f>
        <v>?</v>
      </c>
    </row>
    <row r="19" spans="1:13" ht="14.1" customHeight="1">
      <c r="A19" s="66"/>
      <c r="B19" s="67"/>
      <c r="C19" s="67"/>
      <c r="D19" s="68"/>
      <c r="E19" s="44">
        <v>1</v>
      </c>
      <c r="F19" s="45">
        <v>5</v>
      </c>
      <c r="G19" s="37" t="s">
        <v>48</v>
      </c>
      <c r="H19" s="32" t="str">
        <f>IF(ISERROR(VLOOKUP($G19,Xarxa!$I$12:$P$100,2,FALSE))=FALSE, VLOOKUP($G19,Xarxa!$I$12:$P$100,2,FALSE),IF(ISERROR(VLOOKUP($G19,'Dades 1'!$I$12:$P$115,2,FALSE))=FALSE, VLOOKUP($G19,'Dades 1'!$I$12:$P$115,2,FALSE),IF(ISERROR(VLOOKUP($G19,'Dades 2'!$I$12:$P$107,2,FALSE))=FALSE, VLOOKUP($G19,'Dades 2'!$I$12:$P$107,2,FALSE),IF(ISERROR(VLOOKUP($G19,CCTV!$I$12:$P$97,2,FALSE))=FALSE, VLOOKUP($G19,CCTV!$I$12:$P$97,2,FALSE),"?"))))</f>
        <v>10.137.238.206</v>
      </c>
      <c r="I19" s="32" t="str">
        <f>IF(ISERROR(VLOOKUP($G19,Xarxa!$I$12:$P$100,3,FALSE))=FALSE, VLOOKUP($G19,Xarxa!$I$12:$P$100,3,FALSE),IF(ISERROR(VLOOKUP($G19,'Dades 1'!$I$12:$P$115,3,FALSE))=FALSE, VLOOKUP($G19,'Dades 1'!$I$12:$P$115,3,FALSE),IF(ISERROR(VLOOKUP($G19,'Dades 2'!$I$12:$P$107,3,FALSE))=FALSE, VLOOKUP($G19,'Dades 2'!$I$12:$P$107,3,FALSE),IF(ISERROR(VLOOKUP($G19,CCTV!$I$12:$P$97,3,FALSE))=FALSE, VLOOKUP($G19,CCTV!$I$12:$P$97,3,FALSE),"?"))))</f>
        <v>255.255.255.224</v>
      </c>
      <c r="J19" s="32" t="str">
        <f>IF(ISERROR(VLOOKUP($G19,Xarxa!$I$12:$P$100,4,FALSE))=FALSE, VLOOKUP($G19,Xarxa!$I$12:$P$100,4,FALSE),IF(ISERROR(VLOOKUP($G19,'Dades 1'!$I$12:$P$115,4,FALSE))=FALSE, VLOOKUP($G19,'Dades 1'!$I$12:$P$115,4,FALSE),IF(ISERROR(VLOOKUP($G19,'Dades 2'!$I$12:$P$107,4,FALSE))=FALSE, VLOOKUP($G19,'Dades 2'!$I$12:$P$107,4,FALSE),IF(ISERROR(VLOOKUP($G19,CCTV!$I$12:$P$97,4,FALSE))=FALSE, VLOOKUP($G19,CCTV!$I$12:$P$97,4,FALSE),"?"))))</f>
        <v>10.137.238.193</v>
      </c>
      <c r="K19" s="32" t="str">
        <f>IF(ISERROR(VLOOKUP($G19,Xarxa!$I$12:$P$100,5,FALSE))=FALSE, VLOOKUP($G19,Xarxa!$I$12:$P$100,5,FALSE),IF(ISERROR(VLOOKUP($G19,'Dades 1'!$I$12:$P$115,5,FALSE))=FALSE, VLOOKUP($G19,'Dades 1'!$I$12:$P$115,5,FALSE),IF(ISERROR(VLOOKUP($G19,'Dades 2'!$I$12:$P$107,5,FALSE))=FALSE, VLOOKUP($G19,'Dades 2'!$I$12:$P$107,5,FALSE),IF(ISERROR(VLOOKUP($G19,CCTV!$I$12:$P$97,5,FALSE))=FALSE, VLOOKUP($G19,CCTV!$I$12:$P$97,5,FALSE),"?"))))</f>
        <v>00-04-76-E9-4A-B3</v>
      </c>
      <c r="L19" s="33">
        <f>IF(ISERROR(VLOOKUP($G19,Xarxa!$I$12:$P$100,6,FALSE))=FALSE, VLOOKUP($G19,Xarxa!$I$12:$P$100,6,FALSE),IF(ISERROR(VLOOKUP($G19,'Dades 1'!$I$12:$P$115,6,FALSE))=FALSE, VLOOKUP($G19,'Dades 1'!$I$12:$P$115,6,FALSE),IF(ISERROR(VLOOKUP($G19,'Dades 2'!$I$12:$P$107,6,FALSE))=FALSE, VLOOKUP($G19,'Dades 2'!$I$12:$P$107,6,FALSE),IF(ISERROR(VLOOKUP($G19,CCTV!$I$12:$P$97,6,FALSE))=FALSE, VLOOKUP($G19,CCTV!$I$12:$P$97,6,FALSE),"?"))))</f>
        <v>22</v>
      </c>
    </row>
    <row r="20" spans="1:13" ht="14.1" customHeight="1">
      <c r="A20" s="66"/>
      <c r="B20" s="67"/>
      <c r="C20" s="67"/>
      <c r="D20" s="68"/>
      <c r="E20" s="44">
        <v>1</v>
      </c>
      <c r="F20" s="45">
        <v>6</v>
      </c>
      <c r="G20" s="37" t="s">
        <v>78</v>
      </c>
      <c r="H20" s="32" t="str">
        <f>IF(ISERROR(VLOOKUP($G20,Xarxa!$I$12:$P$100,2,FALSE))=FALSE, VLOOKUP($G20,Xarxa!$I$12:$P$100,2,FALSE),IF(ISERROR(VLOOKUP($G20,'Dades 1'!$I$12:$P$115,2,FALSE))=FALSE, VLOOKUP($G20,'Dades 1'!$I$12:$P$115,2,FALSE),IF(ISERROR(VLOOKUP($G20,'Dades 2'!$I$12:$P$107,2,FALSE))=FALSE, VLOOKUP($G20,'Dades 2'!$I$12:$P$107,2,FALSE),IF(ISERROR(VLOOKUP($G20,CCTV!$I$12:$P$97,2,FALSE))=FALSE, VLOOKUP($G20,CCTV!$I$12:$P$97,2,FALSE),"?"))))</f>
        <v>10.137.239.206</v>
      </c>
      <c r="I20" s="32" t="str">
        <f>IF(ISERROR(VLOOKUP($G20,Xarxa!$I$12:$P$100,3,FALSE))=FALSE, VLOOKUP($G20,Xarxa!$I$12:$P$100,3,FALSE),IF(ISERROR(VLOOKUP($G20,'Dades 1'!$I$12:$P$115,3,FALSE))=FALSE, VLOOKUP($G20,'Dades 1'!$I$12:$P$115,3,FALSE),IF(ISERROR(VLOOKUP($G20,'Dades 2'!$I$12:$P$107,3,FALSE))=FALSE, VLOOKUP($G20,'Dades 2'!$I$12:$P$107,3,FALSE),IF(ISERROR(VLOOKUP($G20,CCTV!$I$12:$P$97,3,FALSE))=FALSE, VLOOKUP($G20,CCTV!$I$12:$P$97,3,FALSE),"?"))))</f>
        <v>255.255.255.224</v>
      </c>
      <c r="J20" s="32" t="str">
        <f>IF(ISERROR(VLOOKUP($G20,Xarxa!$I$12:$P$100,4,FALSE))=FALSE, VLOOKUP($G20,Xarxa!$I$12:$P$100,4,FALSE),IF(ISERROR(VLOOKUP($G20,'Dades 1'!$I$12:$P$115,4,FALSE))=FALSE, VLOOKUP($G20,'Dades 1'!$I$12:$P$115,4,FALSE),IF(ISERROR(VLOOKUP($G20,'Dades 2'!$I$12:$P$107,4,FALSE))=FALSE, VLOOKUP($G20,'Dades 2'!$I$12:$P$107,4,FALSE),IF(ISERROR(VLOOKUP($G20,CCTV!$I$12:$P$97,4,FALSE))=FALSE, VLOOKUP($G20,CCTV!$I$12:$P$97,4,FALSE),"?"))))</f>
        <v>10.137.239.193</v>
      </c>
      <c r="K20" s="32" t="str">
        <f>IF(ISERROR(VLOOKUP($G20,Xarxa!$I$12:$P$100,5,FALSE))=FALSE, VLOOKUP($G20,Xarxa!$I$12:$P$100,5,FALSE),IF(ISERROR(VLOOKUP($G20,'Dades 1'!$I$12:$P$115,5,FALSE))=FALSE, VLOOKUP($G20,'Dades 1'!$I$12:$P$115,5,FALSE),IF(ISERROR(VLOOKUP($G20,'Dades 2'!$I$12:$P$107,5,FALSE))=FALSE, VLOOKUP($G20,'Dades 2'!$I$12:$P$107,5,FALSE),IF(ISERROR(VLOOKUP($G20,CCTV!$I$12:$P$97,5,FALSE))=FALSE, VLOOKUP($G20,CCTV!$I$12:$P$97,5,FALSE),"?"))))</f>
        <v>00-0A-5E-03-ED-E2</v>
      </c>
      <c r="L20" s="33">
        <f>IF(ISERROR(VLOOKUP($G20,Xarxa!$I$12:$P$100,6,FALSE))=FALSE, VLOOKUP($G20,Xarxa!$I$12:$P$100,6,FALSE),IF(ISERROR(VLOOKUP($G20,'Dades 1'!$I$12:$P$115,6,FALSE))=FALSE, VLOOKUP($G20,'Dades 1'!$I$12:$P$115,6,FALSE),IF(ISERROR(VLOOKUP($G20,'Dades 2'!$I$12:$P$107,6,FALSE))=FALSE, VLOOKUP($G20,'Dades 2'!$I$12:$P$107,6,FALSE),IF(ISERROR(VLOOKUP($G20,CCTV!$I$12:$P$97,6,FALSE))=FALSE, VLOOKUP($G20,CCTV!$I$12:$P$97,6,FALSE),"?"))))</f>
        <v>32</v>
      </c>
    </row>
    <row r="21" spans="1:13" ht="14.1" customHeight="1">
      <c r="A21" s="66"/>
      <c r="B21" s="67"/>
      <c r="C21" s="67"/>
      <c r="D21" s="68"/>
      <c r="E21" s="44">
        <v>1</v>
      </c>
      <c r="F21" s="45">
        <v>7</v>
      </c>
      <c r="G21" s="38" t="s">
        <v>118</v>
      </c>
      <c r="H21" s="32" t="str">
        <f>IF(ISERROR(VLOOKUP($G21,Xarxa!$I$12:$P$100,2,FALSE))=FALSE, VLOOKUP($G21,Xarxa!$I$12:$P$100,2,FALSE),IF(ISERROR(VLOOKUP($G21,'Dades 1'!$I$12:$P$115,2,FALSE))=FALSE, VLOOKUP($G21,'Dades 1'!$I$12:$P$115,2,FALSE),IF(ISERROR(VLOOKUP($G21,'Dades 2'!$I$12:$P$107,2,FALSE))=FALSE, VLOOKUP($G21,'Dades 2'!$I$12:$P$107,2,FALSE),IF(ISERROR(VLOOKUP($G21,CCTV!$I$12:$P$97,2,FALSE))=FALSE, VLOOKUP($G21,CCTV!$I$12:$P$97,2,FALSE),"?"))))</f>
        <v>?</v>
      </c>
      <c r="I21" s="32" t="str">
        <f>IF(ISERROR(VLOOKUP($G21,Xarxa!$I$12:$P$100,3,FALSE))=FALSE, VLOOKUP($G21,Xarxa!$I$12:$P$100,3,FALSE),IF(ISERROR(VLOOKUP($G21,'Dades 1'!$I$12:$P$115,3,FALSE))=FALSE, VLOOKUP($G21,'Dades 1'!$I$12:$P$115,3,FALSE),IF(ISERROR(VLOOKUP($G21,'Dades 2'!$I$12:$P$107,3,FALSE))=FALSE, VLOOKUP($G21,'Dades 2'!$I$12:$P$107,3,FALSE),IF(ISERROR(VLOOKUP($G21,CCTV!$I$12:$P$97,3,FALSE))=FALSE, VLOOKUP($G21,CCTV!$I$12:$P$97,3,FALSE),"?"))))</f>
        <v>?</v>
      </c>
      <c r="J21" s="32" t="str">
        <f>IF(ISERROR(VLOOKUP($G21,Xarxa!$I$12:$P$100,4,FALSE))=FALSE, VLOOKUP($G21,Xarxa!$I$12:$P$100,4,FALSE),IF(ISERROR(VLOOKUP($G21,'Dades 1'!$I$12:$P$115,4,FALSE))=FALSE, VLOOKUP($G21,'Dades 1'!$I$12:$P$115,4,FALSE),IF(ISERROR(VLOOKUP($G21,'Dades 2'!$I$12:$P$107,4,FALSE))=FALSE, VLOOKUP($G21,'Dades 2'!$I$12:$P$107,4,FALSE),IF(ISERROR(VLOOKUP($G21,CCTV!$I$12:$P$97,4,FALSE))=FALSE, VLOOKUP($G21,CCTV!$I$12:$P$97,4,FALSE),"?"))))</f>
        <v>?</v>
      </c>
      <c r="K21" s="32" t="str">
        <f>IF(ISERROR(VLOOKUP($G21,Xarxa!$I$12:$P$100,5,FALSE))=FALSE, VLOOKUP($G21,Xarxa!$I$12:$P$100,5,FALSE),IF(ISERROR(VLOOKUP($G21,'Dades 1'!$I$12:$P$115,5,FALSE))=FALSE, VLOOKUP($G21,'Dades 1'!$I$12:$P$115,5,FALSE),IF(ISERROR(VLOOKUP($G21,'Dades 2'!$I$12:$P$107,5,FALSE))=FALSE, VLOOKUP($G21,'Dades 2'!$I$12:$P$107,5,FALSE),IF(ISERROR(VLOOKUP($G21,CCTV!$I$12:$P$97,5,FALSE))=FALSE, VLOOKUP($G21,CCTV!$I$12:$P$97,5,FALSE),"?"))))</f>
        <v>?</v>
      </c>
      <c r="L21" s="33" t="str">
        <f>IF(ISERROR(VLOOKUP($G21,Xarxa!$I$12:$P$100,6,FALSE))=FALSE, VLOOKUP($G21,Xarxa!$I$12:$P$100,6,FALSE),IF(ISERROR(VLOOKUP($G21,'Dades 1'!$I$12:$P$115,6,FALSE))=FALSE, VLOOKUP($G21,'Dades 1'!$I$12:$P$115,6,FALSE),IF(ISERROR(VLOOKUP($G21,'Dades 2'!$I$12:$P$107,6,FALSE))=FALSE, VLOOKUP($G21,'Dades 2'!$I$12:$P$107,6,FALSE),IF(ISERROR(VLOOKUP($G21,CCTV!$I$12:$P$97,6,FALSE))=FALSE, VLOOKUP($G21,CCTV!$I$12:$P$97,6,FALSE),"?"))))</f>
        <v>?</v>
      </c>
    </row>
    <row r="22" spans="1:13" ht="14.1" customHeight="1">
      <c r="A22" s="66"/>
      <c r="B22" s="67"/>
      <c r="C22" s="67"/>
      <c r="D22" s="68"/>
      <c r="E22" s="44">
        <v>1</v>
      </c>
      <c r="F22" s="45">
        <v>8</v>
      </c>
      <c r="G22" s="38" t="s">
        <v>118</v>
      </c>
      <c r="H22" s="32" t="str">
        <f>IF(ISERROR(VLOOKUP($G22,Xarxa!$I$12:$P$100,2,FALSE))=FALSE, VLOOKUP($G22,Xarxa!$I$12:$P$100,2,FALSE),IF(ISERROR(VLOOKUP($G22,'Dades 1'!$I$12:$P$115,2,FALSE))=FALSE, VLOOKUP($G22,'Dades 1'!$I$12:$P$115,2,FALSE),IF(ISERROR(VLOOKUP($G22,'Dades 2'!$I$12:$P$107,2,FALSE))=FALSE, VLOOKUP($G22,'Dades 2'!$I$12:$P$107,2,FALSE),IF(ISERROR(VLOOKUP($G22,CCTV!$I$12:$P$97,2,FALSE))=FALSE, VLOOKUP($G22,CCTV!$I$12:$P$97,2,FALSE),"?"))))</f>
        <v>?</v>
      </c>
      <c r="I22" s="32" t="str">
        <f>IF(ISERROR(VLOOKUP($G22,Xarxa!$I$12:$P$100,3,FALSE))=FALSE, VLOOKUP($G22,Xarxa!$I$12:$P$100,3,FALSE),IF(ISERROR(VLOOKUP($G22,'Dades 1'!$I$12:$P$115,3,FALSE))=FALSE, VLOOKUP($G22,'Dades 1'!$I$12:$P$115,3,FALSE),IF(ISERROR(VLOOKUP($G22,'Dades 2'!$I$12:$P$107,3,FALSE))=FALSE, VLOOKUP($G22,'Dades 2'!$I$12:$P$107,3,FALSE),IF(ISERROR(VLOOKUP($G22,CCTV!$I$12:$P$97,3,FALSE))=FALSE, VLOOKUP($G22,CCTV!$I$12:$P$97,3,FALSE),"?"))))</f>
        <v>?</v>
      </c>
      <c r="J22" s="32" t="str">
        <f>IF(ISERROR(VLOOKUP($G22,Xarxa!$I$12:$P$100,4,FALSE))=FALSE, VLOOKUP($G22,Xarxa!$I$12:$P$100,4,FALSE),IF(ISERROR(VLOOKUP($G22,'Dades 1'!$I$12:$P$115,4,FALSE))=FALSE, VLOOKUP($G22,'Dades 1'!$I$12:$P$115,4,FALSE),IF(ISERROR(VLOOKUP($G22,'Dades 2'!$I$12:$P$107,4,FALSE))=FALSE, VLOOKUP($G22,'Dades 2'!$I$12:$P$107,4,FALSE),IF(ISERROR(VLOOKUP($G22,CCTV!$I$12:$P$97,4,FALSE))=FALSE, VLOOKUP($G22,CCTV!$I$12:$P$97,4,FALSE),"?"))))</f>
        <v>?</v>
      </c>
      <c r="K22" s="32" t="str">
        <f>IF(ISERROR(VLOOKUP($G22,Xarxa!$I$12:$P$100,5,FALSE))=FALSE, VLOOKUP($G22,Xarxa!$I$12:$P$100,5,FALSE),IF(ISERROR(VLOOKUP($G22,'Dades 1'!$I$12:$P$115,5,FALSE))=FALSE, VLOOKUP($G22,'Dades 1'!$I$12:$P$115,5,FALSE),IF(ISERROR(VLOOKUP($G22,'Dades 2'!$I$12:$P$107,5,FALSE))=FALSE, VLOOKUP($G22,'Dades 2'!$I$12:$P$107,5,FALSE),IF(ISERROR(VLOOKUP($G22,CCTV!$I$12:$P$97,5,FALSE))=FALSE, VLOOKUP($G22,CCTV!$I$12:$P$97,5,FALSE),"?"))))</f>
        <v>?</v>
      </c>
      <c r="L22" s="33" t="str">
        <f>IF(ISERROR(VLOOKUP($G22,Xarxa!$I$12:$P$100,6,FALSE))=FALSE, VLOOKUP($G22,Xarxa!$I$12:$P$100,6,FALSE),IF(ISERROR(VLOOKUP($G22,'Dades 1'!$I$12:$P$115,6,FALSE))=FALSE, VLOOKUP($G22,'Dades 1'!$I$12:$P$115,6,FALSE),IF(ISERROR(VLOOKUP($G22,'Dades 2'!$I$12:$P$107,6,FALSE))=FALSE, VLOOKUP($G22,'Dades 2'!$I$12:$P$107,6,FALSE),IF(ISERROR(VLOOKUP($G22,CCTV!$I$12:$P$97,6,FALSE))=FALSE, VLOOKUP($G22,CCTV!$I$12:$P$97,6,FALSE),"?"))))</f>
        <v>?</v>
      </c>
    </row>
    <row r="23" spans="1:13" ht="14.1" customHeight="1">
      <c r="A23" s="66"/>
      <c r="B23" s="67"/>
      <c r="C23" s="67"/>
      <c r="D23" s="68"/>
      <c r="E23" s="44">
        <v>1</v>
      </c>
      <c r="F23" s="45">
        <v>9</v>
      </c>
      <c r="G23" s="38" t="s">
        <v>118</v>
      </c>
      <c r="H23" s="32" t="str">
        <f>IF(ISERROR(VLOOKUP($G23,Xarxa!$I$12:$P$100,2,FALSE))=FALSE, VLOOKUP($G23,Xarxa!$I$12:$P$100,2,FALSE),IF(ISERROR(VLOOKUP($G23,'Dades 1'!$I$12:$P$115,2,FALSE))=FALSE, VLOOKUP($G23,'Dades 1'!$I$12:$P$115,2,FALSE),IF(ISERROR(VLOOKUP($G23,'Dades 2'!$I$12:$P$107,2,FALSE))=FALSE, VLOOKUP($G23,'Dades 2'!$I$12:$P$107,2,FALSE),IF(ISERROR(VLOOKUP($G23,CCTV!$I$12:$P$97,2,FALSE))=FALSE, VLOOKUP($G23,CCTV!$I$12:$P$97,2,FALSE),"?"))))</f>
        <v>?</v>
      </c>
      <c r="I23" s="32" t="str">
        <f>IF(ISERROR(VLOOKUP($G23,Xarxa!$I$12:$P$100,3,FALSE))=FALSE, VLOOKUP($G23,Xarxa!$I$12:$P$100,3,FALSE),IF(ISERROR(VLOOKUP($G23,'Dades 1'!$I$12:$P$115,3,FALSE))=FALSE, VLOOKUP($G23,'Dades 1'!$I$12:$P$115,3,FALSE),IF(ISERROR(VLOOKUP($G23,'Dades 2'!$I$12:$P$107,3,FALSE))=FALSE, VLOOKUP($G23,'Dades 2'!$I$12:$P$107,3,FALSE),IF(ISERROR(VLOOKUP($G23,CCTV!$I$12:$P$97,3,FALSE))=FALSE, VLOOKUP($G23,CCTV!$I$12:$P$97,3,FALSE),"?"))))</f>
        <v>?</v>
      </c>
      <c r="J23" s="32" t="str">
        <f>IF(ISERROR(VLOOKUP($G23,Xarxa!$I$12:$P$100,4,FALSE))=FALSE, VLOOKUP($G23,Xarxa!$I$12:$P$100,4,FALSE),IF(ISERROR(VLOOKUP($G23,'Dades 1'!$I$12:$P$115,4,FALSE))=FALSE, VLOOKUP($G23,'Dades 1'!$I$12:$P$115,4,FALSE),IF(ISERROR(VLOOKUP($G23,'Dades 2'!$I$12:$P$107,4,FALSE))=FALSE, VLOOKUP($G23,'Dades 2'!$I$12:$P$107,4,FALSE),IF(ISERROR(VLOOKUP($G23,CCTV!$I$12:$P$97,4,FALSE))=FALSE, VLOOKUP($G23,CCTV!$I$12:$P$97,4,FALSE),"?"))))</f>
        <v>?</v>
      </c>
      <c r="K23" s="32" t="str">
        <f>IF(ISERROR(VLOOKUP($G23,Xarxa!$I$12:$P$100,5,FALSE))=FALSE, VLOOKUP($G23,Xarxa!$I$12:$P$100,5,FALSE),IF(ISERROR(VLOOKUP($G23,'Dades 1'!$I$12:$P$115,5,FALSE))=FALSE, VLOOKUP($G23,'Dades 1'!$I$12:$P$115,5,FALSE),IF(ISERROR(VLOOKUP($G23,'Dades 2'!$I$12:$P$107,5,FALSE))=FALSE, VLOOKUP($G23,'Dades 2'!$I$12:$P$107,5,FALSE),IF(ISERROR(VLOOKUP($G23,CCTV!$I$12:$P$97,5,FALSE))=FALSE, VLOOKUP($G23,CCTV!$I$12:$P$97,5,FALSE),"?"))))</f>
        <v>?</v>
      </c>
      <c r="L23" s="33" t="str">
        <f>IF(ISERROR(VLOOKUP($G23,Xarxa!$I$12:$P$100,6,FALSE))=FALSE, VLOOKUP($G23,Xarxa!$I$12:$P$100,6,FALSE),IF(ISERROR(VLOOKUP($G23,'Dades 1'!$I$12:$P$115,6,FALSE))=FALSE, VLOOKUP($G23,'Dades 1'!$I$12:$P$115,6,FALSE),IF(ISERROR(VLOOKUP($G23,'Dades 2'!$I$12:$P$107,6,FALSE))=FALSE, VLOOKUP($G23,'Dades 2'!$I$12:$P$107,6,FALSE),IF(ISERROR(VLOOKUP($G23,CCTV!$I$12:$P$97,6,FALSE))=FALSE, VLOOKUP($G23,CCTV!$I$12:$P$97,6,FALSE),"?"))))</f>
        <v>?</v>
      </c>
    </row>
    <row r="25" spans="1:13" ht="14.1" customHeight="1">
      <c r="A25" s="72" t="str">
        <f ca="1">INDIRECT(M25)</f>
        <v>Node Xarxa 34</v>
      </c>
      <c r="B25" s="73"/>
      <c r="C25" s="73"/>
      <c r="D25" s="73"/>
      <c r="E25" s="29" t="s">
        <v>114</v>
      </c>
      <c r="F25" s="29" t="s">
        <v>115</v>
      </c>
      <c r="G25" s="30" t="s">
        <v>116</v>
      </c>
      <c r="H25" s="31" t="s">
        <v>10</v>
      </c>
      <c r="I25" s="31" t="s">
        <v>11</v>
      </c>
      <c r="J25" s="31" t="s">
        <v>12</v>
      </c>
      <c r="K25" s="31" t="s">
        <v>13</v>
      </c>
      <c r="L25" s="29" t="s">
        <v>9</v>
      </c>
      <c r="M25" s="11" t="str">
        <f>CONCATENATE("Xarxa!I",RIGHT(M14,2)+1)</f>
        <v>Xarxa!I18</v>
      </c>
    </row>
    <row r="26" spans="1:13" ht="14.1" customHeight="1">
      <c r="A26" s="63"/>
      <c r="B26" s="64"/>
      <c r="C26" s="64"/>
      <c r="D26" s="65"/>
      <c r="E26" s="40">
        <v>1</v>
      </c>
      <c r="F26" s="41">
        <v>1</v>
      </c>
      <c r="G26" s="32" t="s">
        <v>118</v>
      </c>
      <c r="H26" s="32" t="str">
        <f>IF(ISERROR(VLOOKUP($G26,Xarxa!$I$12:$P$100,2,FALSE))=FALSE, VLOOKUP($G26,Xarxa!$I$12:$P$100,2,FALSE),IF(ISERROR(VLOOKUP($G26,'Dades 1'!$I$12:$P$115,2,FALSE))=FALSE, VLOOKUP($G26,'Dades 1'!$I$12:$P$115,2,FALSE),IF(ISERROR(VLOOKUP($G26,'Dades 2'!$I$12:$P$107,2,FALSE))=FALSE, VLOOKUP($G26,'Dades 2'!$I$12:$P$107,2,FALSE),IF(ISERROR(VLOOKUP($G26,CCTV!$I$12:$P$97,2,FALSE))=FALSE, VLOOKUP($G26,CCTV!$I$12:$P$97,2,FALSE),"?"))))</f>
        <v>?</v>
      </c>
      <c r="I26" s="32" t="str">
        <f>IF(ISERROR(VLOOKUP($G26,Xarxa!$I$12:$P$100,3,FALSE))=FALSE, VLOOKUP($G26,Xarxa!$I$12:$P$100,3,FALSE),IF(ISERROR(VLOOKUP($G26,'Dades 1'!$I$12:$P$115,3,FALSE))=FALSE, VLOOKUP($G26,'Dades 1'!$I$12:$P$115,3,FALSE),IF(ISERROR(VLOOKUP($G26,'Dades 2'!$I$12:$P$107,3,FALSE))=FALSE, VLOOKUP($G26,'Dades 2'!$I$12:$P$107,3,FALSE),IF(ISERROR(VLOOKUP($G26,CCTV!$I$12:$P$97,3,FALSE))=FALSE, VLOOKUP($G26,CCTV!$I$12:$P$97,3,FALSE),"?"))))</f>
        <v>?</v>
      </c>
      <c r="J26" s="32" t="str">
        <f>IF(ISERROR(VLOOKUP($G26,Xarxa!$I$12:$P$100,4,FALSE))=FALSE, VLOOKUP($G26,Xarxa!$I$12:$P$100,4,FALSE),IF(ISERROR(VLOOKUP($G26,'Dades 1'!$I$12:$P$115,4,FALSE))=FALSE, VLOOKUP($G26,'Dades 1'!$I$12:$P$115,4,FALSE),IF(ISERROR(VLOOKUP($G26,'Dades 2'!$I$12:$P$107,4,FALSE))=FALSE, VLOOKUP($G26,'Dades 2'!$I$12:$P$107,4,FALSE),IF(ISERROR(VLOOKUP($G26,CCTV!$I$12:$P$97,4,FALSE))=FALSE, VLOOKUP($G26,CCTV!$I$12:$P$97,4,FALSE),"?"))))</f>
        <v>?</v>
      </c>
      <c r="K26" s="32" t="str">
        <f>IF(ISERROR(VLOOKUP($G26,Xarxa!$I$12:$P$100,5,FALSE))=FALSE, VLOOKUP($G26,Xarxa!$I$12:$P$100,5,FALSE),IF(ISERROR(VLOOKUP($G26,'Dades 1'!$I$12:$P$115,5,FALSE))=FALSE, VLOOKUP($G26,'Dades 1'!$I$12:$P$115,5,FALSE),IF(ISERROR(VLOOKUP($G26,'Dades 2'!$I$12:$P$107,5,FALSE))=FALSE, VLOOKUP($G26,'Dades 2'!$I$12:$P$107,5,FALSE),IF(ISERROR(VLOOKUP($G26,CCTV!$I$12:$P$97,5,FALSE))=FALSE, VLOOKUP($G26,CCTV!$I$12:$P$97,5,FALSE),"?"))))</f>
        <v>?</v>
      </c>
      <c r="L26" s="33" t="str">
        <f>IF(ISERROR(VLOOKUP($G26,Xarxa!$I$12:$P$100,6,FALSE))=FALSE, VLOOKUP($G26,Xarxa!$I$12:$P$100,6,FALSE),IF(ISERROR(VLOOKUP($G26,'Dades 1'!$I$12:$P$115,6,FALSE))=FALSE, VLOOKUP($G26,'Dades 1'!$I$12:$P$115,6,FALSE),IF(ISERROR(VLOOKUP($G26,'Dades 2'!$I$12:$P$107,6,FALSE))=FALSE, VLOOKUP($G26,'Dades 2'!$I$12:$P$107,6,FALSE),IF(ISERROR(VLOOKUP($G26,CCTV!$I$12:$P$97,6,FALSE))=FALSE, VLOOKUP($G26,CCTV!$I$12:$P$97,6,FALSE),"?"))))</f>
        <v>?</v>
      </c>
    </row>
    <row r="27" spans="1:13" ht="14.1" customHeight="1">
      <c r="A27" s="66"/>
      <c r="B27" s="67"/>
      <c r="C27" s="67"/>
      <c r="D27" s="68"/>
      <c r="E27" s="42">
        <v>1</v>
      </c>
      <c r="F27" s="43">
        <v>2</v>
      </c>
      <c r="G27" s="34" t="s">
        <v>118</v>
      </c>
      <c r="H27" s="35" t="str">
        <f>IF(ISERROR(VLOOKUP($G27,Xarxa!$I$12:$P$100,2,FALSE))=FALSE, VLOOKUP($G27,Xarxa!$I$12:$P$100,2,FALSE),IF(ISERROR(VLOOKUP($G27,'Dades 1'!$I$12:$P$115,2,FALSE))=FALSE, VLOOKUP($G27,'Dades 1'!$I$12:$P$115,2,FALSE),IF(ISERROR(VLOOKUP($G27,'Dades 2'!$I$12:$P$107,2,FALSE))=FALSE, VLOOKUP($G27,'Dades 2'!$I$12:$P$107,2,FALSE),IF(ISERROR(VLOOKUP($G27,CCTV!$I$12:$P$97,2,FALSE))=FALSE, VLOOKUP($G27,CCTV!$I$12:$P$97,2,FALSE),"?"))))</f>
        <v>?</v>
      </c>
      <c r="I27" s="35" t="str">
        <f>IF(ISERROR(VLOOKUP($G27,Xarxa!$I$12:$P$100,3,FALSE))=FALSE, VLOOKUP($G27,Xarxa!$I$12:$P$100,3,FALSE),IF(ISERROR(VLOOKUP($G27,'Dades 1'!$I$12:$P$115,3,FALSE))=FALSE, VLOOKUP($G27,'Dades 1'!$I$12:$P$115,3,FALSE),IF(ISERROR(VLOOKUP($G27,'Dades 2'!$I$12:$P$107,3,FALSE))=FALSE, VLOOKUP($G27,'Dades 2'!$I$12:$P$107,3,FALSE),IF(ISERROR(VLOOKUP($G27,CCTV!$I$12:$P$97,3,FALSE))=FALSE, VLOOKUP($G27,CCTV!$I$12:$P$97,3,FALSE),"?"))))</f>
        <v>?</v>
      </c>
      <c r="J27" s="35" t="str">
        <f>IF(ISERROR(VLOOKUP($G27,Xarxa!$I$12:$P$100,4,FALSE))=FALSE, VLOOKUP($G27,Xarxa!$I$12:$P$100,4,FALSE),IF(ISERROR(VLOOKUP($G27,'Dades 1'!$I$12:$P$115,4,FALSE))=FALSE, VLOOKUP($G27,'Dades 1'!$I$12:$P$115,4,FALSE),IF(ISERROR(VLOOKUP($G27,'Dades 2'!$I$12:$P$107,4,FALSE))=FALSE, VLOOKUP($G27,'Dades 2'!$I$12:$P$107,4,FALSE),IF(ISERROR(VLOOKUP($G27,CCTV!$I$12:$P$97,4,FALSE))=FALSE, VLOOKUP($G27,CCTV!$I$12:$P$97,4,FALSE),"?"))))</f>
        <v>?</v>
      </c>
      <c r="K27" s="35" t="str">
        <f>IF(ISERROR(VLOOKUP($G27,Xarxa!$I$12:$P$100,5,FALSE))=FALSE, VLOOKUP($G27,Xarxa!$I$12:$P$100,5,FALSE),IF(ISERROR(VLOOKUP($G27,'Dades 1'!$I$12:$P$115,5,FALSE))=FALSE, VLOOKUP($G27,'Dades 1'!$I$12:$P$115,5,FALSE),IF(ISERROR(VLOOKUP($G27,'Dades 2'!$I$12:$P$107,5,FALSE))=FALSE, VLOOKUP($G27,'Dades 2'!$I$12:$P$107,5,FALSE),IF(ISERROR(VLOOKUP($G27,CCTV!$I$12:$P$97,5,FALSE))=FALSE, VLOOKUP($G27,CCTV!$I$12:$P$97,5,FALSE),"?"))))</f>
        <v>?</v>
      </c>
      <c r="L27" s="36" t="str">
        <f>IF(ISERROR(VLOOKUP($G27,Xarxa!$I$12:$P$100,6,FALSE))=FALSE, VLOOKUP($G27,Xarxa!$I$12:$P$100,6,FALSE),IF(ISERROR(VLOOKUP($G27,'Dades 1'!$I$12:$P$115,6,FALSE))=FALSE, VLOOKUP($G27,'Dades 1'!$I$12:$P$115,6,FALSE),IF(ISERROR(VLOOKUP($G27,'Dades 2'!$I$12:$P$107,6,FALSE))=FALSE, VLOOKUP($G27,'Dades 2'!$I$12:$P$107,6,FALSE),IF(ISERROR(VLOOKUP($G27,CCTV!$I$12:$P$97,6,FALSE))=FALSE, VLOOKUP($G27,CCTV!$I$12:$P$97,6,FALSE),"?"))))</f>
        <v>?</v>
      </c>
    </row>
    <row r="28" spans="1:13" ht="14.1" customHeight="1">
      <c r="A28" s="66"/>
      <c r="B28" s="67"/>
      <c r="C28" s="67"/>
      <c r="D28" s="68"/>
      <c r="E28" s="40">
        <v>1</v>
      </c>
      <c r="F28" s="41">
        <v>3</v>
      </c>
      <c r="G28" s="37" t="s">
        <v>50</v>
      </c>
      <c r="H28" s="32" t="str">
        <f>IF(ISERROR(VLOOKUP($G28,Xarxa!$I$12:$P$100,2,FALSE))=FALSE, VLOOKUP($G28,Xarxa!$I$12:$P$100,2,FALSE),IF(ISERROR(VLOOKUP($G28,'Dades 1'!$I$12:$P$115,2,FALSE))=FALSE, VLOOKUP($G28,'Dades 1'!$I$12:$P$115,2,FALSE),IF(ISERROR(VLOOKUP($G28,'Dades 2'!$I$12:$P$107,2,FALSE))=FALSE, VLOOKUP($G28,'Dades 2'!$I$12:$P$107,2,FALSE),IF(ISERROR(VLOOKUP($G28,CCTV!$I$12:$P$97,2,FALSE))=FALSE, VLOOKUP($G28,CCTV!$I$12:$P$97,2,FALSE),"?"))))</f>
        <v>10.137.238.207</v>
      </c>
      <c r="I28" s="32" t="str">
        <f>IF(ISERROR(VLOOKUP($G28,Xarxa!$I$12:$P$100,3,FALSE))=FALSE, VLOOKUP($G28,Xarxa!$I$12:$P$100,3,FALSE),IF(ISERROR(VLOOKUP($G28,'Dades 1'!$I$12:$P$115,3,FALSE))=FALSE, VLOOKUP($G28,'Dades 1'!$I$12:$P$115,3,FALSE),IF(ISERROR(VLOOKUP($G28,'Dades 2'!$I$12:$P$107,3,FALSE))=FALSE, VLOOKUP($G28,'Dades 2'!$I$12:$P$107,3,FALSE),IF(ISERROR(VLOOKUP($G28,CCTV!$I$12:$P$97,3,FALSE))=FALSE, VLOOKUP($G28,CCTV!$I$12:$P$97,3,FALSE),"?"))))</f>
        <v>255.255.255.224</v>
      </c>
      <c r="J28" s="32" t="str">
        <f>IF(ISERROR(VLOOKUP($G28,Xarxa!$I$12:$P$100,4,FALSE))=FALSE, VLOOKUP($G28,Xarxa!$I$12:$P$100,4,FALSE),IF(ISERROR(VLOOKUP($G28,'Dades 1'!$I$12:$P$115,4,FALSE))=FALSE, VLOOKUP($G28,'Dades 1'!$I$12:$P$115,4,FALSE),IF(ISERROR(VLOOKUP($G28,'Dades 2'!$I$12:$P$107,4,FALSE))=FALSE, VLOOKUP($G28,'Dades 2'!$I$12:$P$107,4,FALSE),IF(ISERROR(VLOOKUP($G28,CCTV!$I$12:$P$97,4,FALSE))=FALSE, VLOOKUP($G28,CCTV!$I$12:$P$97,4,FALSE),"?"))))</f>
        <v>10.137.238.193</v>
      </c>
      <c r="K28" s="32" t="str">
        <f>IF(ISERROR(VLOOKUP($G28,Xarxa!$I$12:$P$100,5,FALSE))=FALSE, VLOOKUP($G28,Xarxa!$I$12:$P$100,5,FALSE),IF(ISERROR(VLOOKUP($G28,'Dades 1'!$I$12:$P$115,5,FALSE))=FALSE, VLOOKUP($G28,'Dades 1'!$I$12:$P$115,5,FALSE),IF(ISERROR(VLOOKUP($G28,'Dades 2'!$I$12:$P$107,5,FALSE))=FALSE, VLOOKUP($G28,'Dades 2'!$I$12:$P$107,5,FALSE),IF(ISERROR(VLOOKUP($G28,CCTV!$I$12:$P$97,5,FALSE))=FALSE, VLOOKUP($G28,CCTV!$I$12:$P$97,5,FALSE),"?"))))</f>
        <v>00-04-76-E9-4C-4A</v>
      </c>
      <c r="L28" s="33">
        <f>IF(ISERROR(VLOOKUP($G28,Xarxa!$I$12:$P$100,6,FALSE))=FALSE, VLOOKUP($G28,Xarxa!$I$12:$P$100,6,FALSE),IF(ISERROR(VLOOKUP($G28,'Dades 1'!$I$12:$P$115,6,FALSE))=FALSE, VLOOKUP($G28,'Dades 1'!$I$12:$P$115,6,FALSE),IF(ISERROR(VLOOKUP($G28,'Dades 2'!$I$12:$P$107,6,FALSE))=FALSE, VLOOKUP($G28,'Dades 2'!$I$12:$P$107,6,FALSE),IF(ISERROR(VLOOKUP($G28,CCTV!$I$12:$P$97,6,FALSE))=FALSE, VLOOKUP($G28,CCTV!$I$12:$P$97,6,FALSE),"?"))))</f>
        <v>22</v>
      </c>
    </row>
    <row r="29" spans="1:13" ht="14.1" customHeight="1">
      <c r="A29" s="66"/>
      <c r="B29" s="67"/>
      <c r="C29" s="67"/>
      <c r="D29" s="68"/>
      <c r="E29" s="44">
        <v>1</v>
      </c>
      <c r="F29" s="45">
        <v>4</v>
      </c>
      <c r="G29" s="37" t="s">
        <v>80</v>
      </c>
      <c r="H29" s="32" t="str">
        <f>IF(ISERROR(VLOOKUP($G29,Xarxa!$I$12:$P$100,2,FALSE))=FALSE, VLOOKUP($G29,Xarxa!$I$12:$P$100,2,FALSE),IF(ISERROR(VLOOKUP($G29,'Dades 1'!$I$12:$P$115,2,FALSE))=FALSE, VLOOKUP($G29,'Dades 1'!$I$12:$P$115,2,FALSE),IF(ISERROR(VLOOKUP($G29,'Dades 2'!$I$12:$P$107,2,FALSE))=FALSE, VLOOKUP($G29,'Dades 2'!$I$12:$P$107,2,FALSE),IF(ISERROR(VLOOKUP($G29,CCTV!$I$12:$P$97,2,FALSE))=FALSE, VLOOKUP($G29,CCTV!$I$12:$P$97,2,FALSE),"?"))))</f>
        <v>10.137.239.207</v>
      </c>
      <c r="I29" s="32" t="str">
        <f>IF(ISERROR(VLOOKUP($G29,Xarxa!$I$12:$P$100,3,FALSE))=FALSE, VLOOKUP($G29,Xarxa!$I$12:$P$100,3,FALSE),IF(ISERROR(VLOOKUP($G29,'Dades 1'!$I$12:$P$115,3,FALSE))=FALSE, VLOOKUP($G29,'Dades 1'!$I$12:$P$115,3,FALSE),IF(ISERROR(VLOOKUP($G29,'Dades 2'!$I$12:$P$107,3,FALSE))=FALSE, VLOOKUP($G29,'Dades 2'!$I$12:$P$107,3,FALSE),IF(ISERROR(VLOOKUP($G29,CCTV!$I$12:$P$97,3,FALSE))=FALSE, VLOOKUP($G29,CCTV!$I$12:$P$97,3,FALSE),"?"))))</f>
        <v>255.255.255.224</v>
      </c>
      <c r="J29" s="32" t="str">
        <f>IF(ISERROR(VLOOKUP($G29,Xarxa!$I$12:$P$100,4,FALSE))=FALSE, VLOOKUP($G29,Xarxa!$I$12:$P$100,4,FALSE),IF(ISERROR(VLOOKUP($G29,'Dades 1'!$I$12:$P$115,4,FALSE))=FALSE, VLOOKUP($G29,'Dades 1'!$I$12:$P$115,4,FALSE),IF(ISERROR(VLOOKUP($G29,'Dades 2'!$I$12:$P$107,4,FALSE))=FALSE, VLOOKUP($G29,'Dades 2'!$I$12:$P$107,4,FALSE),IF(ISERROR(VLOOKUP($G29,CCTV!$I$12:$P$97,4,FALSE))=FALSE, VLOOKUP($G29,CCTV!$I$12:$P$97,4,FALSE),"?"))))</f>
        <v>10.137.239.193</v>
      </c>
      <c r="K29" s="32" t="str">
        <f>IF(ISERROR(VLOOKUP($G29,Xarxa!$I$12:$P$100,5,FALSE))=FALSE, VLOOKUP($G29,Xarxa!$I$12:$P$100,5,FALSE),IF(ISERROR(VLOOKUP($G29,'Dades 1'!$I$12:$P$115,5,FALSE))=FALSE, VLOOKUP($G29,'Dades 1'!$I$12:$P$115,5,FALSE),IF(ISERROR(VLOOKUP($G29,'Dades 2'!$I$12:$P$107,5,FALSE))=FALSE, VLOOKUP($G29,'Dades 2'!$I$12:$P$107,5,FALSE),IF(ISERROR(VLOOKUP($G29,CCTV!$I$12:$P$97,5,FALSE))=FALSE, VLOOKUP($G29,CCTV!$I$12:$P$97,5,FALSE),"?"))))</f>
        <v>00-04-76-E3-4C-10</v>
      </c>
      <c r="L29" s="33">
        <f>IF(ISERROR(VLOOKUP($G29,Xarxa!$I$12:$P$100,6,FALSE))=FALSE, VLOOKUP($G29,Xarxa!$I$12:$P$100,6,FALSE),IF(ISERROR(VLOOKUP($G29,'Dades 1'!$I$12:$P$115,6,FALSE))=FALSE, VLOOKUP($G29,'Dades 1'!$I$12:$P$115,6,FALSE),IF(ISERROR(VLOOKUP($G29,'Dades 2'!$I$12:$P$107,6,FALSE))=FALSE, VLOOKUP($G29,'Dades 2'!$I$12:$P$107,6,FALSE),IF(ISERROR(VLOOKUP($G29,CCTV!$I$12:$P$97,6,FALSE))=FALSE, VLOOKUP($G29,CCTV!$I$12:$P$97,6,FALSE),"?"))))</f>
        <v>32</v>
      </c>
    </row>
    <row r="30" spans="1:13" ht="14.1" customHeight="1">
      <c r="A30" s="66"/>
      <c r="B30" s="67"/>
      <c r="C30" s="67"/>
      <c r="D30" s="68"/>
      <c r="E30" s="44">
        <v>1</v>
      </c>
      <c r="F30" s="45">
        <v>5</v>
      </c>
      <c r="G30" s="7" t="s">
        <v>107</v>
      </c>
      <c r="H30" s="32" t="str">
        <f>IF(ISERROR(VLOOKUP($G30,Xarxa!$I$12:$P$100,2,FALSE))=FALSE, VLOOKUP($G30,Xarxa!$I$12:$P$100,2,FALSE),IF(ISERROR(VLOOKUP($G30,'Dades 1'!$I$12:$P$115,2,FALSE))=FALSE, VLOOKUP($G30,'Dades 1'!$I$12:$P$115,2,FALSE),IF(ISERROR(VLOOKUP($G30,'Dades 2'!$I$12:$P$107,2,FALSE))=FALSE, VLOOKUP($G30,'Dades 2'!$I$12:$P$107,2,FALSE),IF(ISERROR(VLOOKUP($G30,CCTV!$I$12:$P$97,2,FALSE))=FALSE, VLOOKUP($G30,CCTV!$I$12:$P$97,2,FALSE),"?"))))</f>
        <v>10.137.239.228</v>
      </c>
      <c r="I30" s="32" t="str">
        <f>IF(ISERROR(VLOOKUP($G30,Xarxa!$I$12:$P$100,3,FALSE))=FALSE, VLOOKUP($G30,Xarxa!$I$12:$P$100,3,FALSE),IF(ISERROR(VLOOKUP($G30,'Dades 1'!$I$12:$P$115,3,FALSE))=FALSE, VLOOKUP($G30,'Dades 1'!$I$12:$P$115,3,FALSE),IF(ISERROR(VLOOKUP($G30,'Dades 2'!$I$12:$P$107,3,FALSE))=FALSE, VLOOKUP($G30,'Dades 2'!$I$12:$P$107,3,FALSE),IF(ISERROR(VLOOKUP($G30,CCTV!$I$12:$P$97,3,FALSE))=FALSE, VLOOKUP($G30,CCTV!$I$12:$P$97,3,FALSE),"?"))))</f>
        <v>255.255.255.224</v>
      </c>
      <c r="J30" s="32" t="str">
        <f>IF(ISERROR(VLOOKUP($G30,Xarxa!$I$12:$P$100,4,FALSE))=FALSE, VLOOKUP($G30,Xarxa!$I$12:$P$100,4,FALSE),IF(ISERROR(VLOOKUP($G30,'Dades 1'!$I$12:$P$115,4,FALSE))=FALSE, VLOOKUP($G30,'Dades 1'!$I$12:$P$115,4,FALSE),IF(ISERROR(VLOOKUP($G30,'Dades 2'!$I$12:$P$107,4,FALSE))=FALSE, VLOOKUP($G30,'Dades 2'!$I$12:$P$107,4,FALSE),IF(ISERROR(VLOOKUP($G30,CCTV!$I$12:$P$97,4,FALSE))=FALSE, VLOOKUP($G30,CCTV!$I$12:$P$97,4,FALSE),"?"))))</f>
        <v>10.137.239.225</v>
      </c>
      <c r="K30" s="32" t="str">
        <f>IF(ISERROR(VLOOKUP($G30,Xarxa!$I$12:$P$100,5,FALSE))=FALSE, VLOOKUP($G30,Xarxa!$I$12:$P$100,5,FALSE),IF(ISERROR(VLOOKUP($G30,'Dades 1'!$I$12:$P$115,5,FALSE))=FALSE, VLOOKUP($G30,'Dades 1'!$I$12:$P$115,5,FALSE),IF(ISERROR(VLOOKUP($G30,'Dades 2'!$I$12:$P$107,5,FALSE))=FALSE, VLOOKUP($G30,'Dades 2'!$I$12:$P$107,5,FALSE),IF(ISERROR(VLOOKUP($G30,CCTV!$I$12:$P$97,5,FALSE))=FALSE, VLOOKUP($G30,CCTV!$I$12:$P$97,5,FALSE),"?"))))</f>
        <v>-</v>
      </c>
      <c r="L30" s="33">
        <f>IF(ISERROR(VLOOKUP($G30,Xarxa!$I$12:$P$100,6,FALSE))=FALSE, VLOOKUP($G30,Xarxa!$I$12:$P$100,6,FALSE),IF(ISERROR(VLOOKUP($G30,'Dades 1'!$I$12:$P$115,6,FALSE))=FALSE, VLOOKUP($G30,'Dades 1'!$I$12:$P$115,6,FALSE),IF(ISERROR(VLOOKUP($G30,'Dades 2'!$I$12:$P$107,6,FALSE))=FALSE, VLOOKUP($G30,'Dades 2'!$I$12:$P$107,6,FALSE),IF(ISERROR(VLOOKUP($G30,CCTV!$I$12:$P$97,6,FALSE))=FALSE, VLOOKUP($G30,CCTV!$I$12:$P$97,6,FALSE),"?"))))</f>
        <v>42</v>
      </c>
    </row>
    <row r="31" spans="1:13" ht="14.1" customHeight="1">
      <c r="A31" s="66"/>
      <c r="B31" s="67"/>
      <c r="C31" s="67"/>
      <c r="D31" s="68"/>
      <c r="E31" s="44">
        <v>1</v>
      </c>
      <c r="F31" s="45">
        <v>6</v>
      </c>
      <c r="G31" s="38" t="s">
        <v>118</v>
      </c>
      <c r="H31" s="32" t="str">
        <f>IF(ISERROR(VLOOKUP($G31,Xarxa!$I$12:$P$100,2,FALSE))=FALSE, VLOOKUP($G31,Xarxa!$I$12:$P$100,2,FALSE),IF(ISERROR(VLOOKUP($G31,'Dades 1'!$I$12:$P$115,2,FALSE))=FALSE, VLOOKUP($G31,'Dades 1'!$I$12:$P$115,2,FALSE),IF(ISERROR(VLOOKUP($G31,'Dades 2'!$I$12:$P$107,2,FALSE))=FALSE, VLOOKUP($G31,'Dades 2'!$I$12:$P$107,2,FALSE),IF(ISERROR(VLOOKUP($G31,CCTV!$I$12:$P$97,2,FALSE))=FALSE, VLOOKUP($G31,CCTV!$I$12:$P$97,2,FALSE),"?"))))</f>
        <v>?</v>
      </c>
      <c r="I31" s="32" t="str">
        <f>IF(ISERROR(VLOOKUP($G31,Xarxa!$I$12:$P$100,3,FALSE))=FALSE, VLOOKUP($G31,Xarxa!$I$12:$P$100,3,FALSE),IF(ISERROR(VLOOKUP($G31,'Dades 1'!$I$12:$P$115,3,FALSE))=FALSE, VLOOKUP($G31,'Dades 1'!$I$12:$P$115,3,FALSE),IF(ISERROR(VLOOKUP($G31,'Dades 2'!$I$12:$P$107,3,FALSE))=FALSE, VLOOKUP($G31,'Dades 2'!$I$12:$P$107,3,FALSE),IF(ISERROR(VLOOKUP($G31,CCTV!$I$12:$P$97,3,FALSE))=FALSE, VLOOKUP($G31,CCTV!$I$12:$P$97,3,FALSE),"?"))))</f>
        <v>?</v>
      </c>
      <c r="J31" s="32" t="str">
        <f>IF(ISERROR(VLOOKUP($G31,Xarxa!$I$12:$P$100,4,FALSE))=FALSE, VLOOKUP($G31,Xarxa!$I$12:$P$100,4,FALSE),IF(ISERROR(VLOOKUP($G31,'Dades 1'!$I$12:$P$115,4,FALSE))=FALSE, VLOOKUP($G31,'Dades 1'!$I$12:$P$115,4,FALSE),IF(ISERROR(VLOOKUP($G31,'Dades 2'!$I$12:$P$107,4,FALSE))=FALSE, VLOOKUP($G31,'Dades 2'!$I$12:$P$107,4,FALSE),IF(ISERROR(VLOOKUP($G31,CCTV!$I$12:$P$97,4,FALSE))=FALSE, VLOOKUP($G31,CCTV!$I$12:$P$97,4,FALSE),"?"))))</f>
        <v>?</v>
      </c>
      <c r="K31" s="32" t="str">
        <f>IF(ISERROR(VLOOKUP($G31,Xarxa!$I$12:$P$100,5,FALSE))=FALSE, VLOOKUP($G31,Xarxa!$I$12:$P$100,5,FALSE),IF(ISERROR(VLOOKUP($G31,'Dades 1'!$I$12:$P$115,5,FALSE))=FALSE, VLOOKUP($G31,'Dades 1'!$I$12:$P$115,5,FALSE),IF(ISERROR(VLOOKUP($G31,'Dades 2'!$I$12:$P$107,5,FALSE))=FALSE, VLOOKUP($G31,'Dades 2'!$I$12:$P$107,5,FALSE),IF(ISERROR(VLOOKUP($G31,CCTV!$I$12:$P$97,5,FALSE))=FALSE, VLOOKUP($G31,CCTV!$I$12:$P$97,5,FALSE),"?"))))</f>
        <v>?</v>
      </c>
      <c r="L31" s="33" t="str">
        <f>IF(ISERROR(VLOOKUP($G31,Xarxa!$I$12:$P$100,6,FALSE))=FALSE, VLOOKUP($G31,Xarxa!$I$12:$P$100,6,FALSE),IF(ISERROR(VLOOKUP($G31,'Dades 1'!$I$12:$P$115,6,FALSE))=FALSE, VLOOKUP($G31,'Dades 1'!$I$12:$P$115,6,FALSE),IF(ISERROR(VLOOKUP($G31,'Dades 2'!$I$12:$P$107,6,FALSE))=FALSE, VLOOKUP($G31,'Dades 2'!$I$12:$P$107,6,FALSE),IF(ISERROR(VLOOKUP($G31,CCTV!$I$12:$P$97,6,FALSE))=FALSE, VLOOKUP($G31,CCTV!$I$12:$P$97,6,FALSE),"?"))))</f>
        <v>?</v>
      </c>
    </row>
    <row r="32" spans="1:13" ht="14.1" customHeight="1">
      <c r="A32" s="66"/>
      <c r="B32" s="67"/>
      <c r="C32" s="67"/>
      <c r="D32" s="68"/>
      <c r="E32" s="44">
        <v>1</v>
      </c>
      <c r="F32" s="45">
        <v>7</v>
      </c>
      <c r="G32" s="38" t="s">
        <v>118</v>
      </c>
      <c r="H32" s="32" t="str">
        <f>IF(ISERROR(VLOOKUP($G32,Xarxa!$I$12:$P$100,2,FALSE))=FALSE, VLOOKUP($G32,Xarxa!$I$12:$P$100,2,FALSE),IF(ISERROR(VLOOKUP($G32,'Dades 1'!$I$12:$P$115,2,FALSE))=FALSE, VLOOKUP($G32,'Dades 1'!$I$12:$P$115,2,FALSE),IF(ISERROR(VLOOKUP($G32,'Dades 2'!$I$12:$P$107,2,FALSE))=FALSE, VLOOKUP($G32,'Dades 2'!$I$12:$P$107,2,FALSE),IF(ISERROR(VLOOKUP($G32,CCTV!$I$12:$P$97,2,FALSE))=FALSE, VLOOKUP($G32,CCTV!$I$12:$P$97,2,FALSE),"?"))))</f>
        <v>?</v>
      </c>
      <c r="I32" s="32" t="str">
        <f>IF(ISERROR(VLOOKUP($G32,Xarxa!$I$12:$P$100,3,FALSE))=FALSE, VLOOKUP($G32,Xarxa!$I$12:$P$100,3,FALSE),IF(ISERROR(VLOOKUP($G32,'Dades 1'!$I$12:$P$115,3,FALSE))=FALSE, VLOOKUP($G32,'Dades 1'!$I$12:$P$115,3,FALSE),IF(ISERROR(VLOOKUP($G32,'Dades 2'!$I$12:$P$107,3,FALSE))=FALSE, VLOOKUP($G32,'Dades 2'!$I$12:$P$107,3,FALSE),IF(ISERROR(VLOOKUP($G32,CCTV!$I$12:$P$97,3,FALSE))=FALSE, VLOOKUP($G32,CCTV!$I$12:$P$97,3,FALSE),"?"))))</f>
        <v>?</v>
      </c>
      <c r="J32" s="32" t="str">
        <f>IF(ISERROR(VLOOKUP($G32,Xarxa!$I$12:$P$100,4,FALSE))=FALSE, VLOOKUP($G32,Xarxa!$I$12:$P$100,4,FALSE),IF(ISERROR(VLOOKUP($G32,'Dades 1'!$I$12:$P$115,4,FALSE))=FALSE, VLOOKUP($G32,'Dades 1'!$I$12:$P$115,4,FALSE),IF(ISERROR(VLOOKUP($G32,'Dades 2'!$I$12:$P$107,4,FALSE))=FALSE, VLOOKUP($G32,'Dades 2'!$I$12:$P$107,4,FALSE),IF(ISERROR(VLOOKUP($G32,CCTV!$I$12:$P$97,4,FALSE))=FALSE, VLOOKUP($G32,CCTV!$I$12:$P$97,4,FALSE),"?"))))</f>
        <v>?</v>
      </c>
      <c r="K32" s="32" t="str">
        <f>IF(ISERROR(VLOOKUP($G32,Xarxa!$I$12:$P$100,5,FALSE))=FALSE, VLOOKUP($G32,Xarxa!$I$12:$P$100,5,FALSE),IF(ISERROR(VLOOKUP($G32,'Dades 1'!$I$12:$P$115,5,FALSE))=FALSE, VLOOKUP($G32,'Dades 1'!$I$12:$P$115,5,FALSE),IF(ISERROR(VLOOKUP($G32,'Dades 2'!$I$12:$P$107,5,FALSE))=FALSE, VLOOKUP($G32,'Dades 2'!$I$12:$P$107,5,FALSE),IF(ISERROR(VLOOKUP($G32,CCTV!$I$12:$P$97,5,FALSE))=FALSE, VLOOKUP($G32,CCTV!$I$12:$P$97,5,FALSE),"?"))))</f>
        <v>?</v>
      </c>
      <c r="L32" s="33" t="str">
        <f>IF(ISERROR(VLOOKUP($G32,Xarxa!$I$12:$P$100,6,FALSE))=FALSE, VLOOKUP($G32,Xarxa!$I$12:$P$100,6,FALSE),IF(ISERROR(VLOOKUP($G32,'Dades 1'!$I$12:$P$115,6,FALSE))=FALSE, VLOOKUP($G32,'Dades 1'!$I$12:$P$115,6,FALSE),IF(ISERROR(VLOOKUP($G32,'Dades 2'!$I$12:$P$107,6,FALSE))=FALSE, VLOOKUP($G32,'Dades 2'!$I$12:$P$107,6,FALSE),IF(ISERROR(VLOOKUP($G32,CCTV!$I$12:$P$97,6,FALSE))=FALSE, VLOOKUP($G32,CCTV!$I$12:$P$97,6,FALSE),"?"))))</f>
        <v>?</v>
      </c>
    </row>
    <row r="33" spans="1:13" ht="14.1" customHeight="1">
      <c r="A33" s="66"/>
      <c r="B33" s="67"/>
      <c r="C33" s="67"/>
      <c r="D33" s="68"/>
      <c r="E33" s="44">
        <v>1</v>
      </c>
      <c r="F33" s="45">
        <v>8</v>
      </c>
      <c r="G33" s="38" t="s">
        <v>118</v>
      </c>
      <c r="H33" s="32" t="str">
        <f>IF(ISERROR(VLOOKUP($G33,Xarxa!$I$12:$P$100,2,FALSE))=FALSE, VLOOKUP($G33,Xarxa!$I$12:$P$100,2,FALSE),IF(ISERROR(VLOOKUP($G33,'Dades 1'!$I$12:$P$115,2,FALSE))=FALSE, VLOOKUP($G33,'Dades 1'!$I$12:$P$115,2,FALSE),IF(ISERROR(VLOOKUP($G33,'Dades 2'!$I$12:$P$107,2,FALSE))=FALSE, VLOOKUP($G33,'Dades 2'!$I$12:$P$107,2,FALSE),IF(ISERROR(VLOOKUP($G33,CCTV!$I$12:$P$97,2,FALSE))=FALSE, VLOOKUP($G33,CCTV!$I$12:$P$97,2,FALSE),"?"))))</f>
        <v>?</v>
      </c>
      <c r="I33" s="32" t="str">
        <f>IF(ISERROR(VLOOKUP($G33,Xarxa!$I$12:$P$100,3,FALSE))=FALSE, VLOOKUP($G33,Xarxa!$I$12:$P$100,3,FALSE),IF(ISERROR(VLOOKUP($G33,'Dades 1'!$I$12:$P$115,3,FALSE))=FALSE, VLOOKUP($G33,'Dades 1'!$I$12:$P$115,3,FALSE),IF(ISERROR(VLOOKUP($G33,'Dades 2'!$I$12:$P$107,3,FALSE))=FALSE, VLOOKUP($G33,'Dades 2'!$I$12:$P$107,3,FALSE),IF(ISERROR(VLOOKUP($G33,CCTV!$I$12:$P$97,3,FALSE))=FALSE, VLOOKUP($G33,CCTV!$I$12:$P$97,3,FALSE),"?"))))</f>
        <v>?</v>
      </c>
      <c r="J33" s="32" t="str">
        <f>IF(ISERROR(VLOOKUP($G33,Xarxa!$I$12:$P$100,4,FALSE))=FALSE, VLOOKUP($G33,Xarxa!$I$12:$P$100,4,FALSE),IF(ISERROR(VLOOKUP($G33,'Dades 1'!$I$12:$P$115,4,FALSE))=FALSE, VLOOKUP($G33,'Dades 1'!$I$12:$P$115,4,FALSE),IF(ISERROR(VLOOKUP($G33,'Dades 2'!$I$12:$P$107,4,FALSE))=FALSE, VLOOKUP($G33,'Dades 2'!$I$12:$P$107,4,FALSE),IF(ISERROR(VLOOKUP($G33,CCTV!$I$12:$P$97,4,FALSE))=FALSE, VLOOKUP($G33,CCTV!$I$12:$P$97,4,FALSE),"?"))))</f>
        <v>?</v>
      </c>
      <c r="K33" s="32" t="str">
        <f>IF(ISERROR(VLOOKUP($G33,Xarxa!$I$12:$P$100,5,FALSE))=FALSE, VLOOKUP($G33,Xarxa!$I$12:$P$100,5,FALSE),IF(ISERROR(VLOOKUP($G33,'Dades 1'!$I$12:$P$115,5,FALSE))=FALSE, VLOOKUP($G33,'Dades 1'!$I$12:$P$115,5,FALSE),IF(ISERROR(VLOOKUP($G33,'Dades 2'!$I$12:$P$107,5,FALSE))=FALSE, VLOOKUP($G33,'Dades 2'!$I$12:$P$107,5,FALSE),IF(ISERROR(VLOOKUP($G33,CCTV!$I$12:$P$97,5,FALSE))=FALSE, VLOOKUP($G33,CCTV!$I$12:$P$97,5,FALSE),"?"))))</f>
        <v>?</v>
      </c>
      <c r="L33" s="33" t="str">
        <f>IF(ISERROR(VLOOKUP($G33,Xarxa!$I$12:$P$100,6,FALSE))=FALSE, VLOOKUP($G33,Xarxa!$I$12:$P$100,6,FALSE),IF(ISERROR(VLOOKUP($G33,'Dades 1'!$I$12:$P$115,6,FALSE))=FALSE, VLOOKUP($G33,'Dades 1'!$I$12:$P$115,6,FALSE),IF(ISERROR(VLOOKUP($G33,'Dades 2'!$I$12:$P$107,6,FALSE))=FALSE, VLOOKUP($G33,'Dades 2'!$I$12:$P$107,6,FALSE),IF(ISERROR(VLOOKUP($G33,CCTV!$I$12:$P$97,6,FALSE))=FALSE, VLOOKUP($G33,CCTV!$I$12:$P$97,6,FALSE),"?"))))</f>
        <v>?</v>
      </c>
    </row>
    <row r="34" spans="1:13" ht="14.1" customHeight="1">
      <c r="A34" s="66"/>
      <c r="B34" s="67"/>
      <c r="C34" s="67"/>
      <c r="D34" s="68"/>
      <c r="E34" s="44">
        <v>1</v>
      </c>
      <c r="F34" s="45">
        <v>9</v>
      </c>
      <c r="G34" s="38" t="s">
        <v>118</v>
      </c>
      <c r="H34" s="32" t="str">
        <f>IF(ISERROR(VLOOKUP($G34,Xarxa!$I$12:$P$100,2,FALSE))=FALSE, VLOOKUP($G34,Xarxa!$I$12:$P$100,2,FALSE),IF(ISERROR(VLOOKUP($G34,'Dades 1'!$I$12:$P$115,2,FALSE))=FALSE, VLOOKUP($G34,'Dades 1'!$I$12:$P$115,2,FALSE),IF(ISERROR(VLOOKUP($G34,'Dades 2'!$I$12:$P$107,2,FALSE))=FALSE, VLOOKUP($G34,'Dades 2'!$I$12:$P$107,2,FALSE),IF(ISERROR(VLOOKUP($G34,CCTV!$I$12:$P$97,2,FALSE))=FALSE, VLOOKUP($G34,CCTV!$I$12:$P$97,2,FALSE),"?"))))</f>
        <v>?</v>
      </c>
      <c r="I34" s="32" t="str">
        <f>IF(ISERROR(VLOOKUP($G34,Xarxa!$I$12:$P$100,3,FALSE))=FALSE, VLOOKUP($G34,Xarxa!$I$12:$P$100,3,FALSE),IF(ISERROR(VLOOKUP($G34,'Dades 1'!$I$12:$P$115,3,FALSE))=FALSE, VLOOKUP($G34,'Dades 1'!$I$12:$P$115,3,FALSE),IF(ISERROR(VLOOKUP($G34,'Dades 2'!$I$12:$P$107,3,FALSE))=FALSE, VLOOKUP($G34,'Dades 2'!$I$12:$P$107,3,FALSE),IF(ISERROR(VLOOKUP($G34,CCTV!$I$12:$P$97,3,FALSE))=FALSE, VLOOKUP($G34,CCTV!$I$12:$P$97,3,FALSE),"?"))))</f>
        <v>?</v>
      </c>
      <c r="J34" s="32" t="str">
        <f>IF(ISERROR(VLOOKUP($G34,Xarxa!$I$12:$P$100,4,FALSE))=FALSE, VLOOKUP($G34,Xarxa!$I$12:$P$100,4,FALSE),IF(ISERROR(VLOOKUP($G34,'Dades 1'!$I$12:$P$115,4,FALSE))=FALSE, VLOOKUP($G34,'Dades 1'!$I$12:$P$115,4,FALSE),IF(ISERROR(VLOOKUP($G34,'Dades 2'!$I$12:$P$107,4,FALSE))=FALSE, VLOOKUP($G34,'Dades 2'!$I$12:$P$107,4,FALSE),IF(ISERROR(VLOOKUP($G34,CCTV!$I$12:$P$97,4,FALSE))=FALSE, VLOOKUP($G34,CCTV!$I$12:$P$97,4,FALSE),"?"))))</f>
        <v>?</v>
      </c>
      <c r="K34" s="32" t="str">
        <f>IF(ISERROR(VLOOKUP($G34,Xarxa!$I$12:$P$100,5,FALSE))=FALSE, VLOOKUP($G34,Xarxa!$I$12:$P$100,5,FALSE),IF(ISERROR(VLOOKUP($G34,'Dades 1'!$I$12:$P$115,5,FALSE))=FALSE, VLOOKUP($G34,'Dades 1'!$I$12:$P$115,5,FALSE),IF(ISERROR(VLOOKUP($G34,'Dades 2'!$I$12:$P$107,5,FALSE))=FALSE, VLOOKUP($G34,'Dades 2'!$I$12:$P$107,5,FALSE),IF(ISERROR(VLOOKUP($G34,CCTV!$I$12:$P$97,5,FALSE))=FALSE, VLOOKUP($G34,CCTV!$I$12:$P$97,5,FALSE),"?"))))</f>
        <v>?</v>
      </c>
      <c r="L34" s="33" t="str">
        <f>IF(ISERROR(VLOOKUP($G34,Xarxa!$I$12:$P$100,6,FALSE))=FALSE, VLOOKUP($G34,Xarxa!$I$12:$P$100,6,FALSE),IF(ISERROR(VLOOKUP($G34,'Dades 1'!$I$12:$P$115,6,FALSE))=FALSE, VLOOKUP($G34,'Dades 1'!$I$12:$P$115,6,FALSE),IF(ISERROR(VLOOKUP($G34,'Dades 2'!$I$12:$P$107,6,FALSE))=FALSE, VLOOKUP($G34,'Dades 2'!$I$12:$P$107,6,FALSE),IF(ISERROR(VLOOKUP($G34,CCTV!$I$12:$P$97,6,FALSE))=FALSE, VLOOKUP($G34,CCTV!$I$12:$P$97,6,FALSE),"?"))))</f>
        <v>?</v>
      </c>
    </row>
    <row r="35" spans="1:13" ht="14.1" customHeight="1">
      <c r="A35" s="69"/>
      <c r="B35" s="70"/>
      <c r="C35" s="70"/>
      <c r="D35" s="71"/>
      <c r="E35" s="42">
        <v>1</v>
      </c>
      <c r="F35" s="43">
        <v>10</v>
      </c>
      <c r="G35" s="34" t="s">
        <v>118</v>
      </c>
      <c r="H35" s="35" t="str">
        <f>IF(ISERROR(VLOOKUP($G35,Xarxa!$I$12:$P$100,2,FALSE))=FALSE, VLOOKUP($G35,Xarxa!$I$12:$P$100,2,FALSE),IF(ISERROR(VLOOKUP($G35,'Dades 1'!$I$12:$P$115,2,FALSE))=FALSE, VLOOKUP($G35,'Dades 1'!$I$12:$P$115,2,FALSE),IF(ISERROR(VLOOKUP($G35,'Dades 2'!$I$12:$P$107,2,FALSE))=FALSE, VLOOKUP($G35,'Dades 2'!$I$12:$P$107,2,FALSE),IF(ISERROR(VLOOKUP($G35,CCTV!$I$12:$P$97,2,FALSE))=FALSE, VLOOKUP($G35,CCTV!$I$12:$P$97,2,FALSE),"?"))))</f>
        <v>?</v>
      </c>
      <c r="I35" s="35" t="str">
        <f>IF(ISERROR(VLOOKUP($G35,Xarxa!$I$12:$P$100,3,FALSE))=FALSE, VLOOKUP($G35,Xarxa!$I$12:$P$100,3,FALSE),IF(ISERROR(VLOOKUP($G35,'Dades 1'!$I$12:$P$115,3,FALSE))=FALSE, VLOOKUP($G35,'Dades 1'!$I$12:$P$115,3,FALSE),IF(ISERROR(VLOOKUP($G35,'Dades 2'!$I$12:$P$107,3,FALSE))=FALSE, VLOOKUP($G35,'Dades 2'!$I$12:$P$107,3,FALSE),IF(ISERROR(VLOOKUP($G35,CCTV!$I$12:$P$97,3,FALSE))=FALSE, VLOOKUP($G35,CCTV!$I$12:$P$97,3,FALSE),"?"))))</f>
        <v>?</v>
      </c>
      <c r="J35" s="35" t="str">
        <f>IF(ISERROR(VLOOKUP($G35,Xarxa!$I$12:$P$100,4,FALSE))=FALSE, VLOOKUP($G35,Xarxa!$I$12:$P$100,4,FALSE),IF(ISERROR(VLOOKUP($G35,'Dades 1'!$I$12:$P$115,4,FALSE))=FALSE, VLOOKUP($G35,'Dades 1'!$I$12:$P$115,4,FALSE),IF(ISERROR(VLOOKUP($G35,'Dades 2'!$I$12:$P$107,4,FALSE))=FALSE, VLOOKUP($G35,'Dades 2'!$I$12:$P$107,4,FALSE),IF(ISERROR(VLOOKUP($G35,CCTV!$I$12:$P$97,4,FALSE))=FALSE, VLOOKUP($G35,CCTV!$I$12:$P$97,4,FALSE),"?"))))</f>
        <v>?</v>
      </c>
      <c r="K35" s="35" t="str">
        <f>IF(ISERROR(VLOOKUP($G35,Xarxa!$I$12:$P$100,5,FALSE))=FALSE, VLOOKUP($G35,Xarxa!$I$12:$P$100,5,FALSE),IF(ISERROR(VLOOKUP($G35,'Dades 1'!$I$12:$P$115,5,FALSE))=FALSE, VLOOKUP($G35,'Dades 1'!$I$12:$P$115,5,FALSE),IF(ISERROR(VLOOKUP($G35,'Dades 2'!$I$12:$P$107,5,FALSE))=FALSE, VLOOKUP($G35,'Dades 2'!$I$12:$P$107,5,FALSE),IF(ISERROR(VLOOKUP($G35,CCTV!$I$12:$P$97,5,FALSE))=FALSE, VLOOKUP($G35,CCTV!$I$12:$P$97,5,FALSE),"?"))))</f>
        <v>?</v>
      </c>
      <c r="L35" s="36" t="str">
        <f>IF(ISERROR(VLOOKUP($G35,Xarxa!$I$12:$P$100,6,FALSE))=FALSE, VLOOKUP($G35,Xarxa!$I$12:$P$100,6,FALSE),IF(ISERROR(VLOOKUP($G35,'Dades 1'!$I$12:$P$115,6,FALSE))=FALSE, VLOOKUP($G35,'Dades 1'!$I$12:$P$115,6,FALSE),IF(ISERROR(VLOOKUP($G35,'Dades 2'!$I$12:$P$107,6,FALSE))=FALSE, VLOOKUP($G35,'Dades 2'!$I$12:$P$107,6,FALSE),IF(ISERROR(VLOOKUP($G35,CCTV!$I$12:$P$97,6,FALSE))=FALSE, VLOOKUP($G35,CCTV!$I$12:$P$97,6,FALSE),"?"))))</f>
        <v>?</v>
      </c>
    </row>
    <row r="37" spans="1:13" ht="14.1" customHeight="1">
      <c r="A37" s="72" t="str">
        <f ca="1">INDIRECT(M37)</f>
        <v>Node Xarxa 35</v>
      </c>
      <c r="B37" s="73"/>
      <c r="C37" s="73"/>
      <c r="D37" s="73"/>
      <c r="E37" s="29" t="s">
        <v>114</v>
      </c>
      <c r="F37" s="29" t="s">
        <v>115</v>
      </c>
      <c r="G37" s="30" t="s">
        <v>116</v>
      </c>
      <c r="H37" s="31" t="s">
        <v>10</v>
      </c>
      <c r="I37" s="31" t="s">
        <v>11</v>
      </c>
      <c r="J37" s="31" t="s">
        <v>12</v>
      </c>
      <c r="K37" s="31" t="s">
        <v>13</v>
      </c>
      <c r="L37" s="29" t="s">
        <v>9</v>
      </c>
      <c r="M37" s="11" t="str">
        <f>CONCATENATE("Xarxa!I",RIGHT(M25,2)+1)</f>
        <v>Xarxa!I19</v>
      </c>
    </row>
    <row r="38" spans="1:13" ht="14.1" customHeight="1">
      <c r="A38" s="63"/>
      <c r="B38" s="64"/>
      <c r="C38" s="64"/>
      <c r="D38" s="65"/>
      <c r="E38" s="40">
        <v>1</v>
      </c>
      <c r="F38" s="41">
        <v>1</v>
      </c>
      <c r="G38" s="32" t="s">
        <v>118</v>
      </c>
      <c r="H38" s="32" t="str">
        <f>IF(ISERROR(VLOOKUP($G38,Xarxa!$I$12:$P$100,2,FALSE))=FALSE, VLOOKUP($G38,Xarxa!$I$12:$P$100,2,FALSE),IF(ISERROR(VLOOKUP($G38,'Dades 1'!$I$12:$P$115,2,FALSE))=FALSE, VLOOKUP($G38,'Dades 1'!$I$12:$P$115,2,FALSE),IF(ISERROR(VLOOKUP($G38,'Dades 2'!$I$12:$P$107,2,FALSE))=FALSE, VLOOKUP($G38,'Dades 2'!$I$12:$P$107,2,FALSE),IF(ISERROR(VLOOKUP($G38,CCTV!$I$12:$P$97,2,FALSE))=FALSE, VLOOKUP($G38,CCTV!$I$12:$P$97,2,FALSE),"?"))))</f>
        <v>?</v>
      </c>
      <c r="I38" s="32" t="str">
        <f>IF(ISERROR(VLOOKUP($G38,Xarxa!$I$12:$P$100,3,FALSE))=FALSE, VLOOKUP($G38,Xarxa!$I$12:$P$100,3,FALSE),IF(ISERROR(VLOOKUP($G38,'Dades 1'!$I$12:$P$115,3,FALSE))=FALSE, VLOOKUP($G38,'Dades 1'!$I$12:$P$115,3,FALSE),IF(ISERROR(VLOOKUP($G38,'Dades 2'!$I$12:$P$107,3,FALSE))=FALSE, VLOOKUP($G38,'Dades 2'!$I$12:$P$107,3,FALSE),IF(ISERROR(VLOOKUP($G38,CCTV!$I$12:$P$97,3,FALSE))=FALSE, VLOOKUP($G38,CCTV!$I$12:$P$97,3,FALSE),"?"))))</f>
        <v>?</v>
      </c>
      <c r="J38" s="32" t="str">
        <f>IF(ISERROR(VLOOKUP($G38,Xarxa!$I$12:$P$100,4,FALSE))=FALSE, VLOOKUP($G38,Xarxa!$I$12:$P$100,4,FALSE),IF(ISERROR(VLOOKUP($G38,'Dades 1'!$I$12:$P$115,4,FALSE))=FALSE, VLOOKUP($G38,'Dades 1'!$I$12:$P$115,4,FALSE),IF(ISERROR(VLOOKUP($G38,'Dades 2'!$I$12:$P$107,4,FALSE))=FALSE, VLOOKUP($G38,'Dades 2'!$I$12:$P$107,4,FALSE),IF(ISERROR(VLOOKUP($G38,CCTV!$I$12:$P$97,4,FALSE))=FALSE, VLOOKUP($G38,CCTV!$I$12:$P$97,4,FALSE),"?"))))</f>
        <v>?</v>
      </c>
      <c r="K38" s="32" t="str">
        <f>IF(ISERROR(VLOOKUP($G38,Xarxa!$I$12:$P$100,5,FALSE))=FALSE, VLOOKUP($G38,Xarxa!$I$12:$P$100,5,FALSE),IF(ISERROR(VLOOKUP($G38,'Dades 1'!$I$12:$P$115,5,FALSE))=FALSE, VLOOKUP($G38,'Dades 1'!$I$12:$P$115,5,FALSE),IF(ISERROR(VLOOKUP($G38,'Dades 2'!$I$12:$P$107,5,FALSE))=FALSE, VLOOKUP($G38,'Dades 2'!$I$12:$P$107,5,FALSE),IF(ISERROR(VLOOKUP($G38,CCTV!$I$12:$P$97,5,FALSE))=FALSE, VLOOKUP($G38,CCTV!$I$12:$P$97,5,FALSE),"?"))))</f>
        <v>?</v>
      </c>
      <c r="L38" s="33" t="str">
        <f>IF(ISERROR(VLOOKUP($G38,Xarxa!$I$12:$P$100,6,FALSE))=FALSE, VLOOKUP($G38,Xarxa!$I$12:$P$100,6,FALSE),IF(ISERROR(VLOOKUP($G38,'Dades 1'!$I$12:$P$115,6,FALSE))=FALSE, VLOOKUP($G38,'Dades 1'!$I$12:$P$115,6,FALSE),IF(ISERROR(VLOOKUP($G38,'Dades 2'!$I$12:$P$107,6,FALSE))=FALSE, VLOOKUP($G38,'Dades 2'!$I$12:$P$107,6,FALSE),IF(ISERROR(VLOOKUP($G38,CCTV!$I$12:$P$97,6,FALSE))=FALSE, VLOOKUP($G38,CCTV!$I$12:$P$97,6,FALSE),"?"))))</f>
        <v>?</v>
      </c>
    </row>
    <row r="39" spans="1:13" ht="14.1" customHeight="1">
      <c r="A39" s="66"/>
      <c r="B39" s="67"/>
      <c r="C39" s="67"/>
      <c r="D39" s="68"/>
      <c r="E39" s="42">
        <v>1</v>
      </c>
      <c r="F39" s="43">
        <v>2</v>
      </c>
      <c r="G39" s="34" t="s">
        <v>118</v>
      </c>
      <c r="H39" s="35" t="str">
        <f>IF(ISERROR(VLOOKUP($G39,Xarxa!$I$12:$P$100,2,FALSE))=FALSE, VLOOKUP($G39,Xarxa!$I$12:$P$100,2,FALSE),IF(ISERROR(VLOOKUP($G39,'Dades 1'!$I$12:$P$115,2,FALSE))=FALSE, VLOOKUP($G39,'Dades 1'!$I$12:$P$115,2,FALSE),IF(ISERROR(VLOOKUP($G39,'Dades 2'!$I$12:$P$107,2,FALSE))=FALSE, VLOOKUP($G39,'Dades 2'!$I$12:$P$107,2,FALSE),IF(ISERROR(VLOOKUP($G39,CCTV!$I$12:$P$97,2,FALSE))=FALSE, VLOOKUP($G39,CCTV!$I$12:$P$97,2,FALSE),"?"))))</f>
        <v>?</v>
      </c>
      <c r="I39" s="35" t="str">
        <f>IF(ISERROR(VLOOKUP($G39,Xarxa!$I$12:$P$100,3,FALSE))=FALSE, VLOOKUP($G39,Xarxa!$I$12:$P$100,3,FALSE),IF(ISERROR(VLOOKUP($G39,'Dades 1'!$I$12:$P$115,3,FALSE))=FALSE, VLOOKUP($G39,'Dades 1'!$I$12:$P$115,3,FALSE),IF(ISERROR(VLOOKUP($G39,'Dades 2'!$I$12:$P$107,3,FALSE))=FALSE, VLOOKUP($G39,'Dades 2'!$I$12:$P$107,3,FALSE),IF(ISERROR(VLOOKUP($G39,CCTV!$I$12:$P$97,3,FALSE))=FALSE, VLOOKUP($G39,CCTV!$I$12:$P$97,3,FALSE),"?"))))</f>
        <v>?</v>
      </c>
      <c r="J39" s="35" t="str">
        <f>IF(ISERROR(VLOOKUP($G39,Xarxa!$I$12:$P$100,4,FALSE))=FALSE, VLOOKUP($G39,Xarxa!$I$12:$P$100,4,FALSE),IF(ISERROR(VLOOKUP($G39,'Dades 1'!$I$12:$P$115,4,FALSE))=FALSE, VLOOKUP($G39,'Dades 1'!$I$12:$P$115,4,FALSE),IF(ISERROR(VLOOKUP($G39,'Dades 2'!$I$12:$P$107,4,FALSE))=FALSE, VLOOKUP($G39,'Dades 2'!$I$12:$P$107,4,FALSE),IF(ISERROR(VLOOKUP($G39,CCTV!$I$12:$P$97,4,FALSE))=FALSE, VLOOKUP($G39,CCTV!$I$12:$P$97,4,FALSE),"?"))))</f>
        <v>?</v>
      </c>
      <c r="K39" s="35" t="str">
        <f>IF(ISERROR(VLOOKUP($G39,Xarxa!$I$12:$P$100,5,FALSE))=FALSE, VLOOKUP($G39,Xarxa!$I$12:$P$100,5,FALSE),IF(ISERROR(VLOOKUP($G39,'Dades 1'!$I$12:$P$115,5,FALSE))=FALSE, VLOOKUP($G39,'Dades 1'!$I$12:$P$115,5,FALSE),IF(ISERROR(VLOOKUP($G39,'Dades 2'!$I$12:$P$107,5,FALSE))=FALSE, VLOOKUP($G39,'Dades 2'!$I$12:$P$107,5,FALSE),IF(ISERROR(VLOOKUP($G39,CCTV!$I$12:$P$97,5,FALSE))=FALSE, VLOOKUP($G39,CCTV!$I$12:$P$97,5,FALSE),"?"))))</f>
        <v>?</v>
      </c>
      <c r="L39" s="36" t="str">
        <f>IF(ISERROR(VLOOKUP($G39,Xarxa!$I$12:$P$100,6,FALSE))=FALSE, VLOOKUP($G39,Xarxa!$I$12:$P$100,6,FALSE),IF(ISERROR(VLOOKUP($G39,'Dades 1'!$I$12:$P$115,6,FALSE))=FALSE, VLOOKUP($G39,'Dades 1'!$I$12:$P$115,6,FALSE),IF(ISERROR(VLOOKUP($G39,'Dades 2'!$I$12:$P$107,6,FALSE))=FALSE, VLOOKUP($G39,'Dades 2'!$I$12:$P$107,6,FALSE),IF(ISERROR(VLOOKUP($G39,CCTV!$I$12:$P$97,6,FALSE))=FALSE, VLOOKUP($G39,CCTV!$I$12:$P$97,6,FALSE),"?"))))</f>
        <v>?</v>
      </c>
    </row>
    <row r="40" spans="1:13" ht="14.1" customHeight="1">
      <c r="A40" s="66"/>
      <c r="B40" s="67"/>
      <c r="C40" s="67"/>
      <c r="D40" s="68"/>
      <c r="E40" s="40">
        <v>1</v>
      </c>
      <c r="F40" s="41">
        <v>3</v>
      </c>
      <c r="G40" s="37" t="s">
        <v>52</v>
      </c>
      <c r="H40" s="32" t="str">
        <f>IF(ISERROR(VLOOKUP($G40,Xarxa!$I$12:$P$100,2,FALSE))=FALSE, VLOOKUP($G40,Xarxa!$I$12:$P$100,2,FALSE),IF(ISERROR(VLOOKUP($G40,'Dades 1'!$I$12:$P$115,2,FALSE))=FALSE, VLOOKUP($G40,'Dades 1'!$I$12:$P$115,2,FALSE),IF(ISERROR(VLOOKUP($G40,'Dades 2'!$I$12:$P$107,2,FALSE))=FALSE, VLOOKUP($G40,'Dades 2'!$I$12:$P$107,2,FALSE),IF(ISERROR(VLOOKUP($G40,CCTV!$I$12:$P$97,2,FALSE))=FALSE, VLOOKUP($G40,CCTV!$I$12:$P$97,2,FALSE),"?"))))</f>
        <v>10.137.238.208</v>
      </c>
      <c r="I40" s="32" t="str">
        <f>IF(ISERROR(VLOOKUP($G40,Xarxa!$I$12:$P$100,3,FALSE))=FALSE, VLOOKUP($G40,Xarxa!$I$12:$P$100,3,FALSE),IF(ISERROR(VLOOKUP($G40,'Dades 1'!$I$12:$P$115,3,FALSE))=FALSE, VLOOKUP($G40,'Dades 1'!$I$12:$P$115,3,FALSE),IF(ISERROR(VLOOKUP($G40,'Dades 2'!$I$12:$P$107,3,FALSE))=FALSE, VLOOKUP($G40,'Dades 2'!$I$12:$P$107,3,FALSE),IF(ISERROR(VLOOKUP($G40,CCTV!$I$12:$P$97,3,FALSE))=FALSE, VLOOKUP($G40,CCTV!$I$12:$P$97,3,FALSE),"?"))))</f>
        <v>255.255.255.224</v>
      </c>
      <c r="J40" s="32" t="str">
        <f>IF(ISERROR(VLOOKUP($G40,Xarxa!$I$12:$P$100,4,FALSE))=FALSE, VLOOKUP($G40,Xarxa!$I$12:$P$100,4,FALSE),IF(ISERROR(VLOOKUP($G40,'Dades 1'!$I$12:$P$115,4,FALSE))=FALSE, VLOOKUP($G40,'Dades 1'!$I$12:$P$115,4,FALSE),IF(ISERROR(VLOOKUP($G40,'Dades 2'!$I$12:$P$107,4,FALSE))=FALSE, VLOOKUP($G40,'Dades 2'!$I$12:$P$107,4,FALSE),IF(ISERROR(VLOOKUP($G40,CCTV!$I$12:$P$97,4,FALSE))=FALSE, VLOOKUP($G40,CCTV!$I$12:$P$97,4,FALSE),"?"))))</f>
        <v>10.137.238.193</v>
      </c>
      <c r="K40" s="32" t="str">
        <f>IF(ISERROR(VLOOKUP($G40,Xarxa!$I$12:$P$100,5,FALSE))=FALSE, VLOOKUP($G40,Xarxa!$I$12:$P$100,5,FALSE),IF(ISERROR(VLOOKUP($G40,'Dades 1'!$I$12:$P$115,5,FALSE))=FALSE, VLOOKUP($G40,'Dades 1'!$I$12:$P$115,5,FALSE),IF(ISERROR(VLOOKUP($G40,'Dades 2'!$I$12:$P$107,5,FALSE))=FALSE, VLOOKUP($G40,'Dades 2'!$I$12:$P$107,5,FALSE),IF(ISERROR(VLOOKUP($G40,CCTV!$I$12:$P$97,5,FALSE))=FALSE, VLOOKUP($G40,CCTV!$I$12:$P$97,5,FALSE),"?"))))</f>
        <v>00-04-76-E9-4A-B0</v>
      </c>
      <c r="L40" s="33">
        <f>IF(ISERROR(VLOOKUP($G40,Xarxa!$I$12:$P$100,6,FALSE))=FALSE, VLOOKUP($G40,Xarxa!$I$12:$P$100,6,FALSE),IF(ISERROR(VLOOKUP($G40,'Dades 1'!$I$12:$P$115,6,FALSE))=FALSE, VLOOKUP($G40,'Dades 1'!$I$12:$P$115,6,FALSE),IF(ISERROR(VLOOKUP($G40,'Dades 2'!$I$12:$P$107,6,FALSE))=FALSE, VLOOKUP($G40,'Dades 2'!$I$12:$P$107,6,FALSE),IF(ISERROR(VLOOKUP($G40,CCTV!$I$12:$P$97,6,FALSE))=FALSE, VLOOKUP($G40,CCTV!$I$12:$P$97,6,FALSE),"?"))))</f>
        <v>22</v>
      </c>
    </row>
    <row r="41" spans="1:13" ht="14.1" customHeight="1">
      <c r="A41" s="66"/>
      <c r="B41" s="67"/>
      <c r="C41" s="67"/>
      <c r="D41" s="68"/>
      <c r="E41" s="44">
        <v>1</v>
      </c>
      <c r="F41" s="45">
        <v>4</v>
      </c>
      <c r="G41" s="37" t="s">
        <v>82</v>
      </c>
      <c r="H41" s="32" t="str">
        <f>IF(ISERROR(VLOOKUP($G41,Xarxa!$I$12:$P$100,2,FALSE))=FALSE, VLOOKUP($G41,Xarxa!$I$12:$P$100,2,FALSE),IF(ISERROR(VLOOKUP($G41,'Dades 1'!$I$12:$P$115,2,FALSE))=FALSE, VLOOKUP($G41,'Dades 1'!$I$12:$P$115,2,FALSE),IF(ISERROR(VLOOKUP($G41,'Dades 2'!$I$12:$P$107,2,FALSE))=FALSE, VLOOKUP($G41,'Dades 2'!$I$12:$P$107,2,FALSE),IF(ISERROR(VLOOKUP($G41,CCTV!$I$12:$P$97,2,FALSE))=FALSE, VLOOKUP($G41,CCTV!$I$12:$P$97,2,FALSE),"?"))))</f>
        <v>10.137.239.208</v>
      </c>
      <c r="I41" s="32" t="str">
        <f>IF(ISERROR(VLOOKUP($G41,Xarxa!$I$12:$P$100,3,FALSE))=FALSE, VLOOKUP($G41,Xarxa!$I$12:$P$100,3,FALSE),IF(ISERROR(VLOOKUP($G41,'Dades 1'!$I$12:$P$115,3,FALSE))=FALSE, VLOOKUP($G41,'Dades 1'!$I$12:$P$115,3,FALSE),IF(ISERROR(VLOOKUP($G41,'Dades 2'!$I$12:$P$107,3,FALSE))=FALSE, VLOOKUP($G41,'Dades 2'!$I$12:$P$107,3,FALSE),IF(ISERROR(VLOOKUP($G41,CCTV!$I$12:$P$97,3,FALSE))=FALSE, VLOOKUP($G41,CCTV!$I$12:$P$97,3,FALSE),"?"))))</f>
        <v>255.255.255.224</v>
      </c>
      <c r="J41" s="32" t="str">
        <f>IF(ISERROR(VLOOKUP($G41,Xarxa!$I$12:$P$100,4,FALSE))=FALSE, VLOOKUP($G41,Xarxa!$I$12:$P$100,4,FALSE),IF(ISERROR(VLOOKUP($G41,'Dades 1'!$I$12:$P$115,4,FALSE))=FALSE, VLOOKUP($G41,'Dades 1'!$I$12:$P$115,4,FALSE),IF(ISERROR(VLOOKUP($G41,'Dades 2'!$I$12:$P$107,4,FALSE))=FALSE, VLOOKUP($G41,'Dades 2'!$I$12:$P$107,4,FALSE),IF(ISERROR(VLOOKUP($G41,CCTV!$I$12:$P$97,4,FALSE))=FALSE, VLOOKUP($G41,CCTV!$I$12:$P$97,4,FALSE),"?"))))</f>
        <v>10.137.239.193</v>
      </c>
      <c r="K41" s="32" t="str">
        <f>IF(ISERROR(VLOOKUP($G41,Xarxa!$I$12:$P$100,5,FALSE))=FALSE, VLOOKUP($G41,Xarxa!$I$12:$P$100,5,FALSE),IF(ISERROR(VLOOKUP($G41,'Dades 1'!$I$12:$P$115,5,FALSE))=FALSE, VLOOKUP($G41,'Dades 1'!$I$12:$P$115,5,FALSE),IF(ISERROR(VLOOKUP($G41,'Dades 2'!$I$12:$P$107,5,FALSE))=FALSE, VLOOKUP($G41,'Dades 2'!$I$12:$P$107,5,FALSE),IF(ISERROR(VLOOKUP($G41,CCTV!$I$12:$P$97,5,FALSE))=FALSE, VLOOKUP($G41,CCTV!$I$12:$P$97,5,FALSE),"?"))))</f>
        <v>00-04-76-E9-4E-83</v>
      </c>
      <c r="L41" s="33">
        <f>IF(ISERROR(VLOOKUP($G41,Xarxa!$I$12:$P$100,6,FALSE))=FALSE, VLOOKUP($G41,Xarxa!$I$12:$P$100,6,FALSE),IF(ISERROR(VLOOKUP($G41,'Dades 1'!$I$12:$P$115,6,FALSE))=FALSE, VLOOKUP($G41,'Dades 1'!$I$12:$P$115,6,FALSE),IF(ISERROR(VLOOKUP($G41,'Dades 2'!$I$12:$P$107,6,FALSE))=FALSE, VLOOKUP($G41,'Dades 2'!$I$12:$P$107,6,FALSE),IF(ISERROR(VLOOKUP($G41,CCTV!$I$12:$P$97,6,FALSE))=FALSE, VLOOKUP($G41,CCTV!$I$12:$P$97,6,FALSE),"?"))))</f>
        <v>32</v>
      </c>
    </row>
    <row r="42" spans="1:13" ht="14.1" customHeight="1">
      <c r="A42" s="66"/>
      <c r="B42" s="67"/>
      <c r="C42" s="67"/>
      <c r="D42" s="68"/>
      <c r="E42" s="44">
        <v>1</v>
      </c>
      <c r="F42" s="45">
        <v>5</v>
      </c>
      <c r="G42" s="38" t="s">
        <v>118</v>
      </c>
      <c r="H42" s="32" t="str">
        <f>IF(ISERROR(VLOOKUP($G42,Xarxa!$I$12:$P$100,2,FALSE))=FALSE, VLOOKUP($G42,Xarxa!$I$12:$P$100,2,FALSE),IF(ISERROR(VLOOKUP($G42,'Dades 1'!$I$12:$P$115,2,FALSE))=FALSE, VLOOKUP($G42,'Dades 1'!$I$12:$P$115,2,FALSE),IF(ISERROR(VLOOKUP($G42,'Dades 2'!$I$12:$P$107,2,FALSE))=FALSE, VLOOKUP($G42,'Dades 2'!$I$12:$P$107,2,FALSE),IF(ISERROR(VLOOKUP($G42,CCTV!$I$12:$P$97,2,FALSE))=FALSE, VLOOKUP($G42,CCTV!$I$12:$P$97,2,FALSE),"?"))))</f>
        <v>?</v>
      </c>
      <c r="I42" s="32" t="str">
        <f>IF(ISERROR(VLOOKUP($G42,Xarxa!$I$12:$P$100,3,FALSE))=FALSE, VLOOKUP($G42,Xarxa!$I$12:$P$100,3,FALSE),IF(ISERROR(VLOOKUP($G42,'Dades 1'!$I$12:$P$115,3,FALSE))=FALSE, VLOOKUP($G42,'Dades 1'!$I$12:$P$115,3,FALSE),IF(ISERROR(VLOOKUP($G42,'Dades 2'!$I$12:$P$107,3,FALSE))=FALSE, VLOOKUP($G42,'Dades 2'!$I$12:$P$107,3,FALSE),IF(ISERROR(VLOOKUP($G42,CCTV!$I$12:$P$97,3,FALSE))=FALSE, VLOOKUP($G42,CCTV!$I$12:$P$97,3,FALSE),"?"))))</f>
        <v>?</v>
      </c>
      <c r="J42" s="32" t="str">
        <f>IF(ISERROR(VLOOKUP($G42,Xarxa!$I$12:$P$100,4,FALSE))=FALSE, VLOOKUP($G42,Xarxa!$I$12:$P$100,4,FALSE),IF(ISERROR(VLOOKUP($G42,'Dades 1'!$I$12:$P$115,4,FALSE))=FALSE, VLOOKUP($G42,'Dades 1'!$I$12:$P$115,4,FALSE),IF(ISERROR(VLOOKUP($G42,'Dades 2'!$I$12:$P$107,4,FALSE))=FALSE, VLOOKUP($G42,'Dades 2'!$I$12:$P$107,4,FALSE),IF(ISERROR(VLOOKUP($G42,CCTV!$I$12:$P$97,4,FALSE))=FALSE, VLOOKUP($G42,CCTV!$I$12:$P$97,4,FALSE),"?"))))</f>
        <v>?</v>
      </c>
      <c r="K42" s="32" t="str">
        <f>IF(ISERROR(VLOOKUP($G42,Xarxa!$I$12:$P$100,5,FALSE))=FALSE, VLOOKUP($G42,Xarxa!$I$12:$P$100,5,FALSE),IF(ISERROR(VLOOKUP($G42,'Dades 1'!$I$12:$P$115,5,FALSE))=FALSE, VLOOKUP($G42,'Dades 1'!$I$12:$P$115,5,FALSE),IF(ISERROR(VLOOKUP($G42,'Dades 2'!$I$12:$P$107,5,FALSE))=FALSE, VLOOKUP($G42,'Dades 2'!$I$12:$P$107,5,FALSE),IF(ISERROR(VLOOKUP($G42,CCTV!$I$12:$P$97,5,FALSE))=FALSE, VLOOKUP($G42,CCTV!$I$12:$P$97,5,FALSE),"?"))))</f>
        <v>?</v>
      </c>
      <c r="L42" s="33" t="str">
        <f>IF(ISERROR(VLOOKUP($G42,Xarxa!$I$12:$P$100,6,FALSE))=FALSE, VLOOKUP($G42,Xarxa!$I$12:$P$100,6,FALSE),IF(ISERROR(VLOOKUP($G42,'Dades 1'!$I$12:$P$115,6,FALSE))=FALSE, VLOOKUP($G42,'Dades 1'!$I$12:$P$115,6,FALSE),IF(ISERROR(VLOOKUP($G42,'Dades 2'!$I$12:$P$107,6,FALSE))=FALSE, VLOOKUP($G42,'Dades 2'!$I$12:$P$107,6,FALSE),IF(ISERROR(VLOOKUP($G42,CCTV!$I$12:$P$97,6,FALSE))=FALSE, VLOOKUP($G42,CCTV!$I$12:$P$97,6,FALSE),"?"))))</f>
        <v>?</v>
      </c>
    </row>
    <row r="43" spans="1:13" ht="14.1" customHeight="1">
      <c r="A43" s="66"/>
      <c r="B43" s="67"/>
      <c r="C43" s="67"/>
      <c r="D43" s="68"/>
      <c r="E43" s="44">
        <v>1</v>
      </c>
      <c r="F43" s="45">
        <v>6</v>
      </c>
      <c r="G43" s="38" t="s">
        <v>118</v>
      </c>
      <c r="H43" s="32" t="str">
        <f>IF(ISERROR(VLOOKUP($G43,Xarxa!$I$12:$P$100,2,FALSE))=FALSE, VLOOKUP($G43,Xarxa!$I$12:$P$100,2,FALSE),IF(ISERROR(VLOOKUP($G43,'Dades 1'!$I$12:$P$115,2,FALSE))=FALSE, VLOOKUP($G43,'Dades 1'!$I$12:$P$115,2,FALSE),IF(ISERROR(VLOOKUP($G43,'Dades 2'!$I$12:$P$107,2,FALSE))=FALSE, VLOOKUP($G43,'Dades 2'!$I$12:$P$107,2,FALSE),IF(ISERROR(VLOOKUP($G43,CCTV!$I$12:$P$97,2,FALSE))=FALSE, VLOOKUP($G43,CCTV!$I$12:$P$97,2,FALSE),"?"))))</f>
        <v>?</v>
      </c>
      <c r="I43" s="32" t="str">
        <f>IF(ISERROR(VLOOKUP($G43,Xarxa!$I$12:$P$100,3,FALSE))=FALSE, VLOOKUP($G43,Xarxa!$I$12:$P$100,3,FALSE),IF(ISERROR(VLOOKUP($G43,'Dades 1'!$I$12:$P$115,3,FALSE))=FALSE, VLOOKUP($G43,'Dades 1'!$I$12:$P$115,3,FALSE),IF(ISERROR(VLOOKUP($G43,'Dades 2'!$I$12:$P$107,3,FALSE))=FALSE, VLOOKUP($G43,'Dades 2'!$I$12:$P$107,3,FALSE),IF(ISERROR(VLOOKUP($G43,CCTV!$I$12:$P$97,3,FALSE))=FALSE, VLOOKUP($G43,CCTV!$I$12:$P$97,3,FALSE),"?"))))</f>
        <v>?</v>
      </c>
      <c r="J43" s="32" t="str">
        <f>IF(ISERROR(VLOOKUP($G43,Xarxa!$I$12:$P$100,4,FALSE))=FALSE, VLOOKUP($G43,Xarxa!$I$12:$P$100,4,FALSE),IF(ISERROR(VLOOKUP($G43,'Dades 1'!$I$12:$P$115,4,FALSE))=FALSE, VLOOKUP($G43,'Dades 1'!$I$12:$P$115,4,FALSE),IF(ISERROR(VLOOKUP($G43,'Dades 2'!$I$12:$P$107,4,FALSE))=FALSE, VLOOKUP($G43,'Dades 2'!$I$12:$P$107,4,FALSE),IF(ISERROR(VLOOKUP($G43,CCTV!$I$12:$P$97,4,FALSE))=FALSE, VLOOKUP($G43,CCTV!$I$12:$P$97,4,FALSE),"?"))))</f>
        <v>?</v>
      </c>
      <c r="K43" s="32" t="str">
        <f>IF(ISERROR(VLOOKUP($G43,Xarxa!$I$12:$P$100,5,FALSE))=FALSE, VLOOKUP($G43,Xarxa!$I$12:$P$100,5,FALSE),IF(ISERROR(VLOOKUP($G43,'Dades 1'!$I$12:$P$115,5,FALSE))=FALSE, VLOOKUP($G43,'Dades 1'!$I$12:$P$115,5,FALSE),IF(ISERROR(VLOOKUP($G43,'Dades 2'!$I$12:$P$107,5,FALSE))=FALSE, VLOOKUP($G43,'Dades 2'!$I$12:$P$107,5,FALSE),IF(ISERROR(VLOOKUP($G43,CCTV!$I$12:$P$97,5,FALSE))=FALSE, VLOOKUP($G43,CCTV!$I$12:$P$97,5,FALSE),"?"))))</f>
        <v>?</v>
      </c>
      <c r="L43" s="33" t="str">
        <f>IF(ISERROR(VLOOKUP($G43,Xarxa!$I$12:$P$100,6,FALSE))=FALSE, VLOOKUP($G43,Xarxa!$I$12:$P$100,6,FALSE),IF(ISERROR(VLOOKUP($G43,'Dades 1'!$I$12:$P$115,6,FALSE))=FALSE, VLOOKUP($G43,'Dades 1'!$I$12:$P$115,6,FALSE),IF(ISERROR(VLOOKUP($G43,'Dades 2'!$I$12:$P$107,6,FALSE))=FALSE, VLOOKUP($G43,'Dades 2'!$I$12:$P$107,6,FALSE),IF(ISERROR(VLOOKUP($G43,CCTV!$I$12:$P$97,6,FALSE))=FALSE, VLOOKUP($G43,CCTV!$I$12:$P$97,6,FALSE),"?"))))</f>
        <v>?</v>
      </c>
    </row>
    <row r="44" spans="1:13" ht="14.1" customHeight="1">
      <c r="A44" s="66"/>
      <c r="B44" s="67"/>
      <c r="C44" s="67"/>
      <c r="D44" s="68"/>
      <c r="E44" s="44">
        <v>1</v>
      </c>
      <c r="F44" s="45">
        <v>7</v>
      </c>
      <c r="G44" s="38" t="s">
        <v>118</v>
      </c>
      <c r="H44" s="32" t="str">
        <f>IF(ISERROR(VLOOKUP($G44,Xarxa!$I$12:$P$100,2,FALSE))=FALSE, VLOOKUP($G44,Xarxa!$I$12:$P$100,2,FALSE),IF(ISERROR(VLOOKUP($G44,'Dades 1'!$I$12:$P$115,2,FALSE))=FALSE, VLOOKUP($G44,'Dades 1'!$I$12:$P$115,2,FALSE),IF(ISERROR(VLOOKUP($G44,'Dades 2'!$I$12:$P$107,2,FALSE))=FALSE, VLOOKUP($G44,'Dades 2'!$I$12:$P$107,2,FALSE),IF(ISERROR(VLOOKUP($G44,CCTV!$I$12:$P$97,2,FALSE))=FALSE, VLOOKUP($G44,CCTV!$I$12:$P$97,2,FALSE),"?"))))</f>
        <v>?</v>
      </c>
      <c r="I44" s="32" t="str">
        <f>IF(ISERROR(VLOOKUP($G44,Xarxa!$I$12:$P$100,3,FALSE))=FALSE, VLOOKUP($G44,Xarxa!$I$12:$P$100,3,FALSE),IF(ISERROR(VLOOKUP($G44,'Dades 1'!$I$12:$P$115,3,FALSE))=FALSE, VLOOKUP($G44,'Dades 1'!$I$12:$P$115,3,FALSE),IF(ISERROR(VLOOKUP($G44,'Dades 2'!$I$12:$P$107,3,FALSE))=FALSE, VLOOKUP($G44,'Dades 2'!$I$12:$P$107,3,FALSE),IF(ISERROR(VLOOKUP($G44,CCTV!$I$12:$P$97,3,FALSE))=FALSE, VLOOKUP($G44,CCTV!$I$12:$P$97,3,FALSE),"?"))))</f>
        <v>?</v>
      </c>
      <c r="J44" s="32" t="str">
        <f>IF(ISERROR(VLOOKUP($G44,Xarxa!$I$12:$P$100,4,FALSE))=FALSE, VLOOKUP($G44,Xarxa!$I$12:$P$100,4,FALSE),IF(ISERROR(VLOOKUP($G44,'Dades 1'!$I$12:$P$115,4,FALSE))=FALSE, VLOOKUP($G44,'Dades 1'!$I$12:$P$115,4,FALSE),IF(ISERROR(VLOOKUP($G44,'Dades 2'!$I$12:$P$107,4,FALSE))=FALSE, VLOOKUP($G44,'Dades 2'!$I$12:$P$107,4,FALSE),IF(ISERROR(VLOOKUP($G44,CCTV!$I$12:$P$97,4,FALSE))=FALSE, VLOOKUP($G44,CCTV!$I$12:$P$97,4,FALSE),"?"))))</f>
        <v>?</v>
      </c>
      <c r="K44" s="32" t="str">
        <f>IF(ISERROR(VLOOKUP($G44,Xarxa!$I$12:$P$100,5,FALSE))=FALSE, VLOOKUP($G44,Xarxa!$I$12:$P$100,5,FALSE),IF(ISERROR(VLOOKUP($G44,'Dades 1'!$I$12:$P$115,5,FALSE))=FALSE, VLOOKUP($G44,'Dades 1'!$I$12:$P$115,5,FALSE),IF(ISERROR(VLOOKUP($G44,'Dades 2'!$I$12:$P$107,5,FALSE))=FALSE, VLOOKUP($G44,'Dades 2'!$I$12:$P$107,5,FALSE),IF(ISERROR(VLOOKUP($G44,CCTV!$I$12:$P$97,5,FALSE))=FALSE, VLOOKUP($G44,CCTV!$I$12:$P$97,5,FALSE),"?"))))</f>
        <v>?</v>
      </c>
      <c r="L44" s="33" t="str">
        <f>IF(ISERROR(VLOOKUP($G44,Xarxa!$I$12:$P$100,6,FALSE))=FALSE, VLOOKUP($G44,Xarxa!$I$12:$P$100,6,FALSE),IF(ISERROR(VLOOKUP($G44,'Dades 1'!$I$12:$P$115,6,FALSE))=FALSE, VLOOKUP($G44,'Dades 1'!$I$12:$P$115,6,FALSE),IF(ISERROR(VLOOKUP($G44,'Dades 2'!$I$12:$P$107,6,FALSE))=FALSE, VLOOKUP($G44,'Dades 2'!$I$12:$P$107,6,FALSE),IF(ISERROR(VLOOKUP($G44,CCTV!$I$12:$P$97,6,FALSE))=FALSE, VLOOKUP($G44,CCTV!$I$12:$P$97,6,FALSE),"?"))))</f>
        <v>?</v>
      </c>
    </row>
    <row r="45" spans="1:13" ht="14.1" customHeight="1">
      <c r="A45" s="66"/>
      <c r="B45" s="67"/>
      <c r="C45" s="67"/>
      <c r="D45" s="68"/>
      <c r="E45" s="44">
        <v>1</v>
      </c>
      <c r="F45" s="45">
        <v>8</v>
      </c>
      <c r="G45" s="38" t="s">
        <v>118</v>
      </c>
      <c r="H45" s="32" t="str">
        <f>IF(ISERROR(VLOOKUP($G45,Xarxa!$I$12:$P$100,2,FALSE))=FALSE, VLOOKUP($G45,Xarxa!$I$12:$P$100,2,FALSE),IF(ISERROR(VLOOKUP($G45,'Dades 1'!$I$12:$P$115,2,FALSE))=FALSE, VLOOKUP($G45,'Dades 1'!$I$12:$P$115,2,FALSE),IF(ISERROR(VLOOKUP($G45,'Dades 2'!$I$12:$P$107,2,FALSE))=FALSE, VLOOKUP($G45,'Dades 2'!$I$12:$P$107,2,FALSE),IF(ISERROR(VLOOKUP($G45,CCTV!$I$12:$P$97,2,FALSE))=FALSE, VLOOKUP($G45,CCTV!$I$12:$P$97,2,FALSE),"?"))))</f>
        <v>?</v>
      </c>
      <c r="I45" s="32" t="str">
        <f>IF(ISERROR(VLOOKUP($G45,Xarxa!$I$12:$P$100,3,FALSE))=FALSE, VLOOKUP($G45,Xarxa!$I$12:$P$100,3,FALSE),IF(ISERROR(VLOOKUP($G45,'Dades 1'!$I$12:$P$115,3,FALSE))=FALSE, VLOOKUP($G45,'Dades 1'!$I$12:$P$115,3,FALSE),IF(ISERROR(VLOOKUP($G45,'Dades 2'!$I$12:$P$107,3,FALSE))=FALSE, VLOOKUP($G45,'Dades 2'!$I$12:$P$107,3,FALSE),IF(ISERROR(VLOOKUP($G45,CCTV!$I$12:$P$97,3,FALSE))=FALSE, VLOOKUP($G45,CCTV!$I$12:$P$97,3,FALSE),"?"))))</f>
        <v>?</v>
      </c>
      <c r="J45" s="32" t="str">
        <f>IF(ISERROR(VLOOKUP($G45,Xarxa!$I$12:$P$100,4,FALSE))=FALSE, VLOOKUP($G45,Xarxa!$I$12:$P$100,4,FALSE),IF(ISERROR(VLOOKUP($G45,'Dades 1'!$I$12:$P$115,4,FALSE))=FALSE, VLOOKUP($G45,'Dades 1'!$I$12:$P$115,4,FALSE),IF(ISERROR(VLOOKUP($G45,'Dades 2'!$I$12:$P$107,4,FALSE))=FALSE, VLOOKUP($G45,'Dades 2'!$I$12:$P$107,4,FALSE),IF(ISERROR(VLOOKUP($G45,CCTV!$I$12:$P$97,4,FALSE))=FALSE, VLOOKUP($G45,CCTV!$I$12:$P$97,4,FALSE),"?"))))</f>
        <v>?</v>
      </c>
      <c r="K45" s="32" t="str">
        <f>IF(ISERROR(VLOOKUP($G45,Xarxa!$I$12:$P$100,5,FALSE))=FALSE, VLOOKUP($G45,Xarxa!$I$12:$P$100,5,FALSE),IF(ISERROR(VLOOKUP($G45,'Dades 1'!$I$12:$P$115,5,FALSE))=FALSE, VLOOKUP($G45,'Dades 1'!$I$12:$P$115,5,FALSE),IF(ISERROR(VLOOKUP($G45,'Dades 2'!$I$12:$P$107,5,FALSE))=FALSE, VLOOKUP($G45,'Dades 2'!$I$12:$P$107,5,FALSE),IF(ISERROR(VLOOKUP($G45,CCTV!$I$12:$P$97,5,FALSE))=FALSE, VLOOKUP($G45,CCTV!$I$12:$P$97,5,FALSE),"?"))))</f>
        <v>?</v>
      </c>
      <c r="L45" s="33" t="str">
        <f>IF(ISERROR(VLOOKUP($G45,Xarxa!$I$12:$P$100,6,FALSE))=FALSE, VLOOKUP($G45,Xarxa!$I$12:$P$100,6,FALSE),IF(ISERROR(VLOOKUP($G45,'Dades 1'!$I$12:$P$115,6,FALSE))=FALSE, VLOOKUP($G45,'Dades 1'!$I$12:$P$115,6,FALSE),IF(ISERROR(VLOOKUP($G45,'Dades 2'!$I$12:$P$107,6,FALSE))=FALSE, VLOOKUP($G45,'Dades 2'!$I$12:$P$107,6,FALSE),IF(ISERROR(VLOOKUP($G45,CCTV!$I$12:$P$97,6,FALSE))=FALSE, VLOOKUP($G45,CCTV!$I$12:$P$97,6,FALSE),"?"))))</f>
        <v>?</v>
      </c>
    </row>
    <row r="46" spans="1:13" ht="14.1" customHeight="1">
      <c r="A46" s="66"/>
      <c r="B46" s="67"/>
      <c r="C46" s="67"/>
      <c r="D46" s="68"/>
      <c r="E46" s="44">
        <v>1</v>
      </c>
      <c r="F46" s="45">
        <v>9</v>
      </c>
      <c r="G46" s="38" t="s">
        <v>118</v>
      </c>
      <c r="H46" s="32" t="str">
        <f>IF(ISERROR(VLOOKUP($G46,Xarxa!$I$12:$P$100,2,FALSE))=FALSE, VLOOKUP($G46,Xarxa!$I$12:$P$100,2,FALSE),IF(ISERROR(VLOOKUP($G46,'Dades 1'!$I$12:$P$115,2,FALSE))=FALSE, VLOOKUP($G46,'Dades 1'!$I$12:$P$115,2,FALSE),IF(ISERROR(VLOOKUP($G46,'Dades 2'!$I$12:$P$107,2,FALSE))=FALSE, VLOOKUP($G46,'Dades 2'!$I$12:$P$107,2,FALSE),IF(ISERROR(VLOOKUP($G46,CCTV!$I$12:$P$97,2,FALSE))=FALSE, VLOOKUP($G46,CCTV!$I$12:$P$97,2,FALSE),"?"))))</f>
        <v>?</v>
      </c>
      <c r="I46" s="32" t="str">
        <f>IF(ISERROR(VLOOKUP($G46,Xarxa!$I$12:$P$100,3,FALSE))=FALSE, VLOOKUP($G46,Xarxa!$I$12:$P$100,3,FALSE),IF(ISERROR(VLOOKUP($G46,'Dades 1'!$I$12:$P$115,3,FALSE))=FALSE, VLOOKUP($G46,'Dades 1'!$I$12:$P$115,3,FALSE),IF(ISERROR(VLOOKUP($G46,'Dades 2'!$I$12:$P$107,3,FALSE))=FALSE, VLOOKUP($G46,'Dades 2'!$I$12:$P$107,3,FALSE),IF(ISERROR(VLOOKUP($G46,CCTV!$I$12:$P$97,3,FALSE))=FALSE, VLOOKUP($G46,CCTV!$I$12:$P$97,3,FALSE),"?"))))</f>
        <v>?</v>
      </c>
      <c r="J46" s="32" t="str">
        <f>IF(ISERROR(VLOOKUP($G46,Xarxa!$I$12:$P$100,4,FALSE))=FALSE, VLOOKUP($G46,Xarxa!$I$12:$P$100,4,FALSE),IF(ISERROR(VLOOKUP($G46,'Dades 1'!$I$12:$P$115,4,FALSE))=FALSE, VLOOKUP($G46,'Dades 1'!$I$12:$P$115,4,FALSE),IF(ISERROR(VLOOKUP($G46,'Dades 2'!$I$12:$P$107,4,FALSE))=FALSE, VLOOKUP($G46,'Dades 2'!$I$12:$P$107,4,FALSE),IF(ISERROR(VLOOKUP($G46,CCTV!$I$12:$P$97,4,FALSE))=FALSE, VLOOKUP($G46,CCTV!$I$12:$P$97,4,FALSE),"?"))))</f>
        <v>?</v>
      </c>
      <c r="K46" s="32" t="str">
        <f>IF(ISERROR(VLOOKUP($G46,Xarxa!$I$12:$P$100,5,FALSE))=FALSE, VLOOKUP($G46,Xarxa!$I$12:$P$100,5,FALSE),IF(ISERROR(VLOOKUP($G46,'Dades 1'!$I$12:$P$115,5,FALSE))=FALSE, VLOOKUP($G46,'Dades 1'!$I$12:$P$115,5,FALSE),IF(ISERROR(VLOOKUP($G46,'Dades 2'!$I$12:$P$107,5,FALSE))=FALSE, VLOOKUP($G46,'Dades 2'!$I$12:$P$107,5,FALSE),IF(ISERROR(VLOOKUP($G46,CCTV!$I$12:$P$97,5,FALSE))=FALSE, VLOOKUP($G46,CCTV!$I$12:$P$97,5,FALSE),"?"))))</f>
        <v>?</v>
      </c>
      <c r="L46" s="33" t="str">
        <f>IF(ISERROR(VLOOKUP($G46,Xarxa!$I$12:$P$100,6,FALSE))=FALSE, VLOOKUP($G46,Xarxa!$I$12:$P$100,6,FALSE),IF(ISERROR(VLOOKUP($G46,'Dades 1'!$I$12:$P$115,6,FALSE))=FALSE, VLOOKUP($G46,'Dades 1'!$I$12:$P$115,6,FALSE),IF(ISERROR(VLOOKUP($G46,'Dades 2'!$I$12:$P$107,6,FALSE))=FALSE, VLOOKUP($G46,'Dades 2'!$I$12:$P$107,6,FALSE),IF(ISERROR(VLOOKUP($G46,CCTV!$I$12:$P$97,6,FALSE))=FALSE, VLOOKUP($G46,CCTV!$I$12:$P$97,6,FALSE),"?"))))</f>
        <v>?</v>
      </c>
    </row>
    <row r="47" spans="1:13" ht="14.1" customHeight="1">
      <c r="A47" s="69"/>
      <c r="B47" s="70"/>
      <c r="C47" s="70"/>
      <c r="D47" s="71"/>
      <c r="E47" s="42">
        <v>1</v>
      </c>
      <c r="F47" s="43">
        <v>10</v>
      </c>
      <c r="G47" s="34" t="s">
        <v>118</v>
      </c>
      <c r="H47" s="35" t="str">
        <f>IF(ISERROR(VLOOKUP($G47,Xarxa!$I$12:$P$100,2,FALSE))=FALSE, VLOOKUP($G47,Xarxa!$I$12:$P$100,2,FALSE),IF(ISERROR(VLOOKUP($G47,'Dades 1'!$I$12:$P$115,2,FALSE))=FALSE, VLOOKUP($G47,'Dades 1'!$I$12:$P$115,2,FALSE),IF(ISERROR(VLOOKUP($G47,'Dades 2'!$I$12:$P$107,2,FALSE))=FALSE, VLOOKUP($G47,'Dades 2'!$I$12:$P$107,2,FALSE),IF(ISERROR(VLOOKUP($G47,CCTV!$I$12:$P$97,2,FALSE))=FALSE, VLOOKUP($G47,CCTV!$I$12:$P$97,2,FALSE),"?"))))</f>
        <v>?</v>
      </c>
      <c r="I47" s="35" t="str">
        <f>IF(ISERROR(VLOOKUP($G47,Xarxa!$I$12:$P$100,3,FALSE))=FALSE, VLOOKUP($G47,Xarxa!$I$12:$P$100,3,FALSE),IF(ISERROR(VLOOKUP($G47,'Dades 1'!$I$12:$P$115,3,FALSE))=FALSE, VLOOKUP($G47,'Dades 1'!$I$12:$P$115,3,FALSE),IF(ISERROR(VLOOKUP($G47,'Dades 2'!$I$12:$P$107,3,FALSE))=FALSE, VLOOKUP($G47,'Dades 2'!$I$12:$P$107,3,FALSE),IF(ISERROR(VLOOKUP($G47,CCTV!$I$12:$P$97,3,FALSE))=FALSE, VLOOKUP($G47,CCTV!$I$12:$P$97,3,FALSE),"?"))))</f>
        <v>?</v>
      </c>
      <c r="J47" s="35" t="str">
        <f>IF(ISERROR(VLOOKUP($G47,Xarxa!$I$12:$P$100,4,FALSE))=FALSE, VLOOKUP($G47,Xarxa!$I$12:$P$100,4,FALSE),IF(ISERROR(VLOOKUP($G47,'Dades 1'!$I$12:$P$115,4,FALSE))=FALSE, VLOOKUP($G47,'Dades 1'!$I$12:$P$115,4,FALSE),IF(ISERROR(VLOOKUP($G47,'Dades 2'!$I$12:$P$107,4,FALSE))=FALSE, VLOOKUP($G47,'Dades 2'!$I$12:$P$107,4,FALSE),IF(ISERROR(VLOOKUP($G47,CCTV!$I$12:$P$97,4,FALSE))=FALSE, VLOOKUP($G47,CCTV!$I$12:$P$97,4,FALSE),"?"))))</f>
        <v>?</v>
      </c>
      <c r="K47" s="35" t="str">
        <f>IF(ISERROR(VLOOKUP($G47,Xarxa!$I$12:$P$100,5,FALSE))=FALSE, VLOOKUP($G47,Xarxa!$I$12:$P$100,5,FALSE),IF(ISERROR(VLOOKUP($G47,'Dades 1'!$I$12:$P$115,5,FALSE))=FALSE, VLOOKUP($G47,'Dades 1'!$I$12:$P$115,5,FALSE),IF(ISERROR(VLOOKUP($G47,'Dades 2'!$I$12:$P$107,5,FALSE))=FALSE, VLOOKUP($G47,'Dades 2'!$I$12:$P$107,5,FALSE),IF(ISERROR(VLOOKUP($G47,CCTV!$I$12:$P$97,5,FALSE))=FALSE, VLOOKUP($G47,CCTV!$I$12:$P$97,5,FALSE),"?"))))</f>
        <v>?</v>
      </c>
      <c r="L47" s="36" t="str">
        <f>IF(ISERROR(VLOOKUP($G47,Xarxa!$I$12:$P$100,6,FALSE))=FALSE, VLOOKUP($G47,Xarxa!$I$12:$P$100,6,FALSE),IF(ISERROR(VLOOKUP($G47,'Dades 1'!$I$12:$P$115,6,FALSE))=FALSE, VLOOKUP($G47,'Dades 1'!$I$12:$P$115,6,FALSE),IF(ISERROR(VLOOKUP($G47,'Dades 2'!$I$12:$P$107,6,FALSE))=FALSE, VLOOKUP($G47,'Dades 2'!$I$12:$P$107,6,FALSE),IF(ISERROR(VLOOKUP($G47,CCTV!$I$12:$P$97,6,FALSE))=FALSE, VLOOKUP($G47,CCTV!$I$12:$P$97,6,FALSE),"?"))))</f>
        <v>?</v>
      </c>
    </row>
    <row r="49" spans="1:13" ht="14.1" customHeight="1">
      <c r="A49" s="72" t="str">
        <f ca="1">INDIRECT(M49)</f>
        <v>Node Xarxa 36</v>
      </c>
      <c r="B49" s="73"/>
      <c r="C49" s="73"/>
      <c r="D49" s="73"/>
      <c r="E49" s="29" t="s">
        <v>114</v>
      </c>
      <c r="F49" s="29" t="s">
        <v>115</v>
      </c>
      <c r="G49" s="30" t="s">
        <v>116</v>
      </c>
      <c r="H49" s="31" t="s">
        <v>10</v>
      </c>
      <c r="I49" s="31" t="s">
        <v>11</v>
      </c>
      <c r="J49" s="31" t="s">
        <v>12</v>
      </c>
      <c r="K49" s="31" t="s">
        <v>13</v>
      </c>
      <c r="L49" s="29" t="s">
        <v>9</v>
      </c>
      <c r="M49" s="11" t="str">
        <f>CONCATENATE("Xarxa!I",RIGHT(M37,2)+1)</f>
        <v>Xarxa!I20</v>
      </c>
    </row>
    <row r="50" spans="1:13" ht="14.1" customHeight="1">
      <c r="A50" s="63"/>
      <c r="B50" s="64"/>
      <c r="C50" s="64"/>
      <c r="D50" s="65"/>
      <c r="E50" s="40">
        <v>1</v>
      </c>
      <c r="F50" s="41">
        <v>1</v>
      </c>
      <c r="G50" s="32" t="s">
        <v>118</v>
      </c>
      <c r="H50" s="32" t="str">
        <f>IF(ISERROR(VLOOKUP($G50,Xarxa!$I$12:$P$100,2,FALSE))=FALSE, VLOOKUP($G50,Xarxa!$I$12:$P$100,2,FALSE),IF(ISERROR(VLOOKUP($G50,'Dades 1'!$I$12:$P$115,2,FALSE))=FALSE, VLOOKUP($G50,'Dades 1'!$I$12:$P$115,2,FALSE),IF(ISERROR(VLOOKUP($G50,'Dades 2'!$I$12:$P$107,2,FALSE))=FALSE, VLOOKUP($G50,'Dades 2'!$I$12:$P$107,2,FALSE),IF(ISERROR(VLOOKUP($G50,CCTV!$I$12:$P$97,2,FALSE))=FALSE, VLOOKUP($G50,CCTV!$I$12:$P$97,2,FALSE),"?"))))</f>
        <v>?</v>
      </c>
      <c r="I50" s="32" t="str">
        <f>IF(ISERROR(VLOOKUP($G50,Xarxa!$I$12:$P$100,3,FALSE))=FALSE, VLOOKUP($G50,Xarxa!$I$12:$P$100,3,FALSE),IF(ISERROR(VLOOKUP($G50,'Dades 1'!$I$12:$P$115,3,FALSE))=FALSE, VLOOKUP($G50,'Dades 1'!$I$12:$P$115,3,FALSE),IF(ISERROR(VLOOKUP($G50,'Dades 2'!$I$12:$P$107,3,FALSE))=FALSE, VLOOKUP($G50,'Dades 2'!$I$12:$P$107,3,FALSE),IF(ISERROR(VLOOKUP($G50,CCTV!$I$12:$P$97,3,FALSE))=FALSE, VLOOKUP($G50,CCTV!$I$12:$P$97,3,FALSE),"?"))))</f>
        <v>?</v>
      </c>
      <c r="J50" s="32" t="str">
        <f>IF(ISERROR(VLOOKUP($G50,Xarxa!$I$12:$P$100,4,FALSE))=FALSE, VLOOKUP($G50,Xarxa!$I$12:$P$100,4,FALSE),IF(ISERROR(VLOOKUP($G50,'Dades 1'!$I$12:$P$115,4,FALSE))=FALSE, VLOOKUP($G50,'Dades 1'!$I$12:$P$115,4,FALSE),IF(ISERROR(VLOOKUP($G50,'Dades 2'!$I$12:$P$107,4,FALSE))=FALSE, VLOOKUP($G50,'Dades 2'!$I$12:$P$107,4,FALSE),IF(ISERROR(VLOOKUP($G50,CCTV!$I$12:$P$97,4,FALSE))=FALSE, VLOOKUP($G50,CCTV!$I$12:$P$97,4,FALSE),"?"))))</f>
        <v>?</v>
      </c>
      <c r="K50" s="32" t="str">
        <f>IF(ISERROR(VLOOKUP($G50,Xarxa!$I$12:$P$100,5,FALSE))=FALSE, VLOOKUP($G50,Xarxa!$I$12:$P$100,5,FALSE),IF(ISERROR(VLOOKUP($G50,'Dades 1'!$I$12:$P$115,5,FALSE))=FALSE, VLOOKUP($G50,'Dades 1'!$I$12:$P$115,5,FALSE),IF(ISERROR(VLOOKUP($G50,'Dades 2'!$I$12:$P$107,5,FALSE))=FALSE, VLOOKUP($G50,'Dades 2'!$I$12:$P$107,5,FALSE),IF(ISERROR(VLOOKUP($G50,CCTV!$I$12:$P$97,5,FALSE))=FALSE, VLOOKUP($G50,CCTV!$I$12:$P$97,5,FALSE),"?"))))</f>
        <v>?</v>
      </c>
      <c r="L50" s="33" t="str">
        <f>IF(ISERROR(VLOOKUP($G50,Xarxa!$I$12:$P$100,6,FALSE))=FALSE, VLOOKUP($G50,Xarxa!$I$12:$P$100,6,FALSE),IF(ISERROR(VLOOKUP($G50,'Dades 1'!$I$12:$P$115,6,FALSE))=FALSE, VLOOKUP($G50,'Dades 1'!$I$12:$P$115,6,FALSE),IF(ISERROR(VLOOKUP($G50,'Dades 2'!$I$12:$P$107,6,FALSE))=FALSE, VLOOKUP($G50,'Dades 2'!$I$12:$P$107,6,FALSE),IF(ISERROR(VLOOKUP($G50,CCTV!$I$12:$P$97,6,FALSE))=FALSE, VLOOKUP($G50,CCTV!$I$12:$P$97,6,FALSE),"?"))))</f>
        <v>?</v>
      </c>
    </row>
    <row r="51" spans="1:13" ht="14.1" customHeight="1">
      <c r="A51" s="66"/>
      <c r="B51" s="67"/>
      <c r="C51" s="67"/>
      <c r="D51" s="68"/>
      <c r="E51" s="42">
        <v>1</v>
      </c>
      <c r="F51" s="43">
        <v>2</v>
      </c>
      <c r="G51" s="34" t="s">
        <v>118</v>
      </c>
      <c r="H51" s="35" t="str">
        <f>IF(ISERROR(VLOOKUP($G51,Xarxa!$I$12:$P$100,2,FALSE))=FALSE, VLOOKUP($G51,Xarxa!$I$12:$P$100,2,FALSE),IF(ISERROR(VLOOKUP($G51,'Dades 1'!$I$12:$P$115,2,FALSE))=FALSE, VLOOKUP($G51,'Dades 1'!$I$12:$P$115,2,FALSE),IF(ISERROR(VLOOKUP($G51,'Dades 2'!$I$12:$P$107,2,FALSE))=FALSE, VLOOKUP($G51,'Dades 2'!$I$12:$P$107,2,FALSE),IF(ISERROR(VLOOKUP($G51,CCTV!$I$12:$P$97,2,FALSE))=FALSE, VLOOKUP($G51,CCTV!$I$12:$P$97,2,FALSE),"?"))))</f>
        <v>?</v>
      </c>
      <c r="I51" s="35" t="str">
        <f>IF(ISERROR(VLOOKUP($G51,Xarxa!$I$12:$P$100,3,FALSE))=FALSE, VLOOKUP($G51,Xarxa!$I$12:$P$100,3,FALSE),IF(ISERROR(VLOOKUP($G51,'Dades 1'!$I$12:$P$115,3,FALSE))=FALSE, VLOOKUP($G51,'Dades 1'!$I$12:$P$115,3,FALSE),IF(ISERROR(VLOOKUP($G51,'Dades 2'!$I$12:$P$107,3,FALSE))=FALSE, VLOOKUP($G51,'Dades 2'!$I$12:$P$107,3,FALSE),IF(ISERROR(VLOOKUP($G51,CCTV!$I$12:$P$97,3,FALSE))=FALSE, VLOOKUP($G51,CCTV!$I$12:$P$97,3,FALSE),"?"))))</f>
        <v>?</v>
      </c>
      <c r="J51" s="35" t="str">
        <f>IF(ISERROR(VLOOKUP($G51,Xarxa!$I$12:$P$100,4,FALSE))=FALSE, VLOOKUP($G51,Xarxa!$I$12:$P$100,4,FALSE),IF(ISERROR(VLOOKUP($G51,'Dades 1'!$I$12:$P$115,4,FALSE))=FALSE, VLOOKUP($G51,'Dades 1'!$I$12:$P$115,4,FALSE),IF(ISERROR(VLOOKUP($G51,'Dades 2'!$I$12:$P$107,4,FALSE))=FALSE, VLOOKUP($G51,'Dades 2'!$I$12:$P$107,4,FALSE),IF(ISERROR(VLOOKUP($G51,CCTV!$I$12:$P$97,4,FALSE))=FALSE, VLOOKUP($G51,CCTV!$I$12:$P$97,4,FALSE),"?"))))</f>
        <v>?</v>
      </c>
      <c r="K51" s="35" t="str">
        <f>IF(ISERROR(VLOOKUP($G51,Xarxa!$I$12:$P$100,5,FALSE))=FALSE, VLOOKUP($G51,Xarxa!$I$12:$P$100,5,FALSE),IF(ISERROR(VLOOKUP($G51,'Dades 1'!$I$12:$P$115,5,FALSE))=FALSE, VLOOKUP($G51,'Dades 1'!$I$12:$P$115,5,FALSE),IF(ISERROR(VLOOKUP($G51,'Dades 2'!$I$12:$P$107,5,FALSE))=FALSE, VLOOKUP($G51,'Dades 2'!$I$12:$P$107,5,FALSE),IF(ISERROR(VLOOKUP($G51,CCTV!$I$12:$P$97,5,FALSE))=FALSE, VLOOKUP($G51,CCTV!$I$12:$P$97,5,FALSE),"?"))))</f>
        <v>?</v>
      </c>
      <c r="L51" s="36" t="str">
        <f>IF(ISERROR(VLOOKUP($G51,Xarxa!$I$12:$P$100,6,FALSE))=FALSE, VLOOKUP($G51,Xarxa!$I$12:$P$100,6,FALSE),IF(ISERROR(VLOOKUP($G51,'Dades 1'!$I$12:$P$115,6,FALSE))=FALSE, VLOOKUP($G51,'Dades 1'!$I$12:$P$115,6,FALSE),IF(ISERROR(VLOOKUP($G51,'Dades 2'!$I$12:$P$107,6,FALSE))=FALSE, VLOOKUP($G51,'Dades 2'!$I$12:$P$107,6,FALSE),IF(ISERROR(VLOOKUP($G51,CCTV!$I$12:$P$97,6,FALSE))=FALSE, VLOOKUP($G51,CCTV!$I$12:$P$97,6,FALSE),"?"))))</f>
        <v>?</v>
      </c>
    </row>
    <row r="52" spans="1:13" ht="14.1" customHeight="1">
      <c r="A52" s="66"/>
      <c r="B52" s="67"/>
      <c r="C52" s="67"/>
      <c r="D52" s="68"/>
      <c r="E52" s="40">
        <v>1</v>
      </c>
      <c r="F52" s="41">
        <v>3</v>
      </c>
      <c r="G52" s="37" t="s">
        <v>54</v>
      </c>
      <c r="H52" s="32" t="str">
        <f>IF(ISERROR(VLOOKUP($G52,Xarxa!$I$12:$P$100,2,FALSE))=FALSE, VLOOKUP($G52,Xarxa!$I$12:$P$100,2,FALSE),IF(ISERROR(VLOOKUP($G52,'Dades 1'!$I$12:$P$115,2,FALSE))=FALSE, VLOOKUP($G52,'Dades 1'!$I$12:$P$115,2,FALSE),IF(ISERROR(VLOOKUP($G52,'Dades 2'!$I$12:$P$107,2,FALSE))=FALSE, VLOOKUP($G52,'Dades 2'!$I$12:$P$107,2,FALSE),IF(ISERROR(VLOOKUP($G52,CCTV!$I$12:$P$97,2,FALSE))=FALSE, VLOOKUP($G52,CCTV!$I$12:$P$97,2,FALSE),"?"))))</f>
        <v>10.137.238.209</v>
      </c>
      <c r="I52" s="32" t="str">
        <f>IF(ISERROR(VLOOKUP($G52,Xarxa!$I$12:$P$100,3,FALSE))=FALSE, VLOOKUP($G52,Xarxa!$I$12:$P$100,3,FALSE),IF(ISERROR(VLOOKUP($G52,'Dades 1'!$I$12:$P$115,3,FALSE))=FALSE, VLOOKUP($G52,'Dades 1'!$I$12:$P$115,3,FALSE),IF(ISERROR(VLOOKUP($G52,'Dades 2'!$I$12:$P$107,3,FALSE))=FALSE, VLOOKUP($G52,'Dades 2'!$I$12:$P$107,3,FALSE),IF(ISERROR(VLOOKUP($G52,CCTV!$I$12:$P$97,3,FALSE))=FALSE, VLOOKUP($G52,CCTV!$I$12:$P$97,3,FALSE),"?"))))</f>
        <v>255.255.255.224</v>
      </c>
      <c r="J52" s="32" t="str">
        <f>IF(ISERROR(VLOOKUP($G52,Xarxa!$I$12:$P$100,4,FALSE))=FALSE, VLOOKUP($G52,Xarxa!$I$12:$P$100,4,FALSE),IF(ISERROR(VLOOKUP($G52,'Dades 1'!$I$12:$P$115,4,FALSE))=FALSE, VLOOKUP($G52,'Dades 1'!$I$12:$P$115,4,FALSE),IF(ISERROR(VLOOKUP($G52,'Dades 2'!$I$12:$P$107,4,FALSE))=FALSE, VLOOKUP($G52,'Dades 2'!$I$12:$P$107,4,FALSE),IF(ISERROR(VLOOKUP($G52,CCTV!$I$12:$P$97,4,FALSE))=FALSE, VLOOKUP($G52,CCTV!$I$12:$P$97,4,FALSE),"?"))))</f>
        <v>10.137.238.193</v>
      </c>
      <c r="K52" s="32" t="str">
        <f>IF(ISERROR(VLOOKUP($G52,Xarxa!$I$12:$P$100,5,FALSE))=FALSE, VLOOKUP($G52,Xarxa!$I$12:$P$100,5,FALSE),IF(ISERROR(VLOOKUP($G52,'Dades 1'!$I$12:$P$115,5,FALSE))=FALSE, VLOOKUP($G52,'Dades 1'!$I$12:$P$115,5,FALSE),IF(ISERROR(VLOOKUP($G52,'Dades 2'!$I$12:$P$107,5,FALSE))=FALSE, VLOOKUP($G52,'Dades 2'!$I$12:$P$107,5,FALSE),IF(ISERROR(VLOOKUP($G52,CCTV!$I$12:$P$97,5,FALSE))=FALSE, VLOOKUP($G52,CCTV!$I$12:$P$97,5,FALSE),"?"))))</f>
        <v>00-04-76-E9-4E-81</v>
      </c>
      <c r="L52" s="33">
        <f>IF(ISERROR(VLOOKUP($G52,Xarxa!$I$12:$P$100,6,FALSE))=FALSE, VLOOKUP($G52,Xarxa!$I$12:$P$100,6,FALSE),IF(ISERROR(VLOOKUP($G52,'Dades 1'!$I$12:$P$115,6,FALSE))=FALSE, VLOOKUP($G52,'Dades 1'!$I$12:$P$115,6,FALSE),IF(ISERROR(VLOOKUP($G52,'Dades 2'!$I$12:$P$107,6,FALSE))=FALSE, VLOOKUP($G52,'Dades 2'!$I$12:$P$107,6,FALSE),IF(ISERROR(VLOOKUP($G52,CCTV!$I$12:$P$97,6,FALSE))=FALSE, VLOOKUP($G52,CCTV!$I$12:$P$97,6,FALSE),"?"))))</f>
        <v>22</v>
      </c>
    </row>
    <row r="53" spans="1:13" ht="14.1" customHeight="1">
      <c r="A53" s="66"/>
      <c r="B53" s="67"/>
      <c r="C53" s="67"/>
      <c r="D53" s="68"/>
      <c r="E53" s="44">
        <v>1</v>
      </c>
      <c r="F53" s="45">
        <v>4</v>
      </c>
      <c r="G53" s="37" t="s">
        <v>84</v>
      </c>
      <c r="H53" s="32" t="str">
        <f>IF(ISERROR(VLOOKUP($G53,Xarxa!$I$12:$P$100,2,FALSE))=FALSE, VLOOKUP($G53,Xarxa!$I$12:$P$100,2,FALSE),IF(ISERROR(VLOOKUP($G53,'Dades 1'!$I$12:$P$115,2,FALSE))=FALSE, VLOOKUP($G53,'Dades 1'!$I$12:$P$115,2,FALSE),IF(ISERROR(VLOOKUP($G53,'Dades 2'!$I$12:$P$107,2,FALSE))=FALSE, VLOOKUP($G53,'Dades 2'!$I$12:$P$107,2,FALSE),IF(ISERROR(VLOOKUP($G53,CCTV!$I$12:$P$97,2,FALSE))=FALSE, VLOOKUP($G53,CCTV!$I$12:$P$97,2,FALSE),"?"))))</f>
        <v>10.137.239.209</v>
      </c>
      <c r="I53" s="32" t="str">
        <f>IF(ISERROR(VLOOKUP($G53,Xarxa!$I$12:$P$100,3,FALSE))=FALSE, VLOOKUP($G53,Xarxa!$I$12:$P$100,3,FALSE),IF(ISERROR(VLOOKUP($G53,'Dades 1'!$I$12:$P$115,3,FALSE))=FALSE, VLOOKUP($G53,'Dades 1'!$I$12:$P$115,3,FALSE),IF(ISERROR(VLOOKUP($G53,'Dades 2'!$I$12:$P$107,3,FALSE))=FALSE, VLOOKUP($G53,'Dades 2'!$I$12:$P$107,3,FALSE),IF(ISERROR(VLOOKUP($G53,CCTV!$I$12:$P$97,3,FALSE))=FALSE, VLOOKUP($G53,CCTV!$I$12:$P$97,3,FALSE),"?"))))</f>
        <v>255.255.255.224</v>
      </c>
      <c r="J53" s="32" t="str">
        <f>IF(ISERROR(VLOOKUP($G53,Xarxa!$I$12:$P$100,4,FALSE))=FALSE, VLOOKUP($G53,Xarxa!$I$12:$P$100,4,FALSE),IF(ISERROR(VLOOKUP($G53,'Dades 1'!$I$12:$P$115,4,FALSE))=FALSE, VLOOKUP($G53,'Dades 1'!$I$12:$P$115,4,FALSE),IF(ISERROR(VLOOKUP($G53,'Dades 2'!$I$12:$P$107,4,FALSE))=FALSE, VLOOKUP($G53,'Dades 2'!$I$12:$P$107,4,FALSE),IF(ISERROR(VLOOKUP($G53,CCTV!$I$12:$P$97,4,FALSE))=FALSE, VLOOKUP($G53,CCTV!$I$12:$P$97,4,FALSE),"?"))))</f>
        <v>10.137.239.193</v>
      </c>
      <c r="K53" s="32" t="str">
        <f>IF(ISERROR(VLOOKUP($G53,Xarxa!$I$12:$P$100,5,FALSE))=FALSE, VLOOKUP($G53,Xarxa!$I$12:$P$100,5,FALSE),IF(ISERROR(VLOOKUP($G53,'Dades 1'!$I$12:$P$115,5,FALSE))=FALSE, VLOOKUP($G53,'Dades 1'!$I$12:$P$115,5,FALSE),IF(ISERROR(VLOOKUP($G53,'Dades 2'!$I$12:$P$107,5,FALSE))=FALSE, VLOOKUP($G53,'Dades 2'!$I$12:$P$107,5,FALSE),IF(ISERROR(VLOOKUP($G53,CCTV!$I$12:$P$97,5,FALSE))=FALSE, VLOOKUP($G53,CCTV!$I$12:$P$97,5,FALSE),"?"))))</f>
        <v>00-04-76-E9-4A-B2</v>
      </c>
      <c r="L53" s="33">
        <f>IF(ISERROR(VLOOKUP($G53,Xarxa!$I$12:$P$100,6,FALSE))=FALSE, VLOOKUP($G53,Xarxa!$I$12:$P$100,6,FALSE),IF(ISERROR(VLOOKUP($G53,'Dades 1'!$I$12:$P$115,6,FALSE))=FALSE, VLOOKUP($G53,'Dades 1'!$I$12:$P$115,6,FALSE),IF(ISERROR(VLOOKUP($G53,'Dades 2'!$I$12:$P$107,6,FALSE))=FALSE, VLOOKUP($G53,'Dades 2'!$I$12:$P$107,6,FALSE),IF(ISERROR(VLOOKUP($G53,CCTV!$I$12:$P$97,6,FALSE))=FALSE, VLOOKUP($G53,CCTV!$I$12:$P$97,6,FALSE),"?"))))</f>
        <v>32</v>
      </c>
    </row>
    <row r="54" spans="1:13" ht="14.1" customHeight="1">
      <c r="A54" s="66"/>
      <c r="B54" s="67"/>
      <c r="C54" s="67"/>
      <c r="D54" s="68"/>
      <c r="E54" s="44">
        <v>1</v>
      </c>
      <c r="F54" s="45">
        <v>5</v>
      </c>
      <c r="G54" s="7" t="s">
        <v>108</v>
      </c>
      <c r="H54" s="32" t="str">
        <f>IF(ISERROR(VLOOKUP($G54,Xarxa!$I$12:$P$100,2,FALSE))=FALSE, VLOOKUP($G54,Xarxa!$I$12:$P$100,2,FALSE),IF(ISERROR(VLOOKUP($G54,'Dades 1'!$I$12:$P$115,2,FALSE))=FALSE, VLOOKUP($G54,'Dades 1'!$I$12:$P$115,2,FALSE),IF(ISERROR(VLOOKUP($G54,'Dades 2'!$I$12:$P$107,2,FALSE))=FALSE, VLOOKUP($G54,'Dades 2'!$I$12:$P$107,2,FALSE),IF(ISERROR(VLOOKUP($G54,CCTV!$I$12:$P$97,2,FALSE))=FALSE, VLOOKUP($G54,CCTV!$I$12:$P$97,2,FALSE),"?"))))</f>
        <v>10.137.239.229</v>
      </c>
      <c r="I54" s="32" t="str">
        <f>IF(ISERROR(VLOOKUP($G54,Xarxa!$I$12:$P$100,3,FALSE))=FALSE, VLOOKUP($G54,Xarxa!$I$12:$P$100,3,FALSE),IF(ISERROR(VLOOKUP($G54,'Dades 1'!$I$12:$P$115,3,FALSE))=FALSE, VLOOKUP($G54,'Dades 1'!$I$12:$P$115,3,FALSE),IF(ISERROR(VLOOKUP($G54,'Dades 2'!$I$12:$P$107,3,FALSE))=FALSE, VLOOKUP($G54,'Dades 2'!$I$12:$P$107,3,FALSE),IF(ISERROR(VLOOKUP($G54,CCTV!$I$12:$P$97,3,FALSE))=FALSE, VLOOKUP($G54,CCTV!$I$12:$P$97,3,FALSE),"?"))))</f>
        <v>255.255.255.224</v>
      </c>
      <c r="J54" s="32" t="str">
        <f>IF(ISERROR(VLOOKUP($G54,Xarxa!$I$12:$P$100,4,FALSE))=FALSE, VLOOKUP($G54,Xarxa!$I$12:$P$100,4,FALSE),IF(ISERROR(VLOOKUP($G54,'Dades 1'!$I$12:$P$115,4,FALSE))=FALSE, VLOOKUP($G54,'Dades 1'!$I$12:$P$115,4,FALSE),IF(ISERROR(VLOOKUP($G54,'Dades 2'!$I$12:$P$107,4,FALSE))=FALSE, VLOOKUP($G54,'Dades 2'!$I$12:$P$107,4,FALSE),IF(ISERROR(VLOOKUP($G54,CCTV!$I$12:$P$97,4,FALSE))=FALSE, VLOOKUP($G54,CCTV!$I$12:$P$97,4,FALSE),"?"))))</f>
        <v>10.137.239.225</v>
      </c>
      <c r="K54" s="32" t="str">
        <f>IF(ISERROR(VLOOKUP($G54,Xarxa!$I$12:$P$100,5,FALSE))=FALSE, VLOOKUP($G54,Xarxa!$I$12:$P$100,5,FALSE),IF(ISERROR(VLOOKUP($G54,'Dades 1'!$I$12:$P$115,5,FALSE))=FALSE, VLOOKUP($G54,'Dades 1'!$I$12:$P$115,5,FALSE),IF(ISERROR(VLOOKUP($G54,'Dades 2'!$I$12:$P$107,5,FALSE))=FALSE, VLOOKUP($G54,'Dades 2'!$I$12:$P$107,5,FALSE),IF(ISERROR(VLOOKUP($G54,CCTV!$I$12:$P$97,5,FALSE))=FALSE, VLOOKUP($G54,CCTV!$I$12:$P$97,5,FALSE),"?"))))</f>
        <v>-</v>
      </c>
      <c r="L54" s="33">
        <f>IF(ISERROR(VLOOKUP($G54,Xarxa!$I$12:$P$100,6,FALSE))=FALSE, VLOOKUP($G54,Xarxa!$I$12:$P$100,6,FALSE),IF(ISERROR(VLOOKUP($G54,'Dades 1'!$I$12:$P$115,6,FALSE))=FALSE, VLOOKUP($G54,'Dades 1'!$I$12:$P$115,6,FALSE),IF(ISERROR(VLOOKUP($G54,'Dades 2'!$I$12:$P$107,6,FALSE))=FALSE, VLOOKUP($G54,'Dades 2'!$I$12:$P$107,6,FALSE),IF(ISERROR(VLOOKUP($G54,CCTV!$I$12:$P$97,6,FALSE))=FALSE, VLOOKUP($G54,CCTV!$I$12:$P$97,6,FALSE),"?"))))</f>
        <v>42</v>
      </c>
    </row>
    <row r="55" spans="1:13" ht="14.1" customHeight="1">
      <c r="A55" s="66"/>
      <c r="B55" s="67"/>
      <c r="C55" s="67"/>
      <c r="D55" s="68"/>
      <c r="E55" s="44">
        <v>1</v>
      </c>
      <c r="F55" s="45">
        <v>6</v>
      </c>
      <c r="G55" s="38" t="s">
        <v>118</v>
      </c>
      <c r="H55" s="32" t="str">
        <f>IF(ISERROR(VLOOKUP($G55,Xarxa!$I$12:$P$100,2,FALSE))=FALSE, VLOOKUP($G55,Xarxa!$I$12:$P$100,2,FALSE),IF(ISERROR(VLOOKUP($G55,'Dades 1'!$I$12:$P$115,2,FALSE))=FALSE, VLOOKUP($G55,'Dades 1'!$I$12:$P$115,2,FALSE),IF(ISERROR(VLOOKUP($G55,'Dades 2'!$I$12:$P$107,2,FALSE))=FALSE, VLOOKUP($G55,'Dades 2'!$I$12:$P$107,2,FALSE),IF(ISERROR(VLOOKUP($G55,CCTV!$I$12:$P$97,2,FALSE))=FALSE, VLOOKUP($G55,CCTV!$I$12:$P$97,2,FALSE),"?"))))</f>
        <v>?</v>
      </c>
      <c r="I55" s="32" t="str">
        <f>IF(ISERROR(VLOOKUP($G55,Xarxa!$I$12:$P$100,3,FALSE))=FALSE, VLOOKUP($G55,Xarxa!$I$12:$P$100,3,FALSE),IF(ISERROR(VLOOKUP($G55,'Dades 1'!$I$12:$P$115,3,FALSE))=FALSE, VLOOKUP($G55,'Dades 1'!$I$12:$P$115,3,FALSE),IF(ISERROR(VLOOKUP($G55,'Dades 2'!$I$12:$P$107,3,FALSE))=FALSE, VLOOKUP($G55,'Dades 2'!$I$12:$P$107,3,FALSE),IF(ISERROR(VLOOKUP($G55,CCTV!$I$12:$P$97,3,FALSE))=FALSE, VLOOKUP($G55,CCTV!$I$12:$P$97,3,FALSE),"?"))))</f>
        <v>?</v>
      </c>
      <c r="J55" s="32" t="str">
        <f>IF(ISERROR(VLOOKUP($G55,Xarxa!$I$12:$P$100,4,FALSE))=FALSE, VLOOKUP($G55,Xarxa!$I$12:$P$100,4,FALSE),IF(ISERROR(VLOOKUP($G55,'Dades 1'!$I$12:$P$115,4,FALSE))=FALSE, VLOOKUP($G55,'Dades 1'!$I$12:$P$115,4,FALSE),IF(ISERROR(VLOOKUP($G55,'Dades 2'!$I$12:$P$107,4,FALSE))=FALSE, VLOOKUP($G55,'Dades 2'!$I$12:$P$107,4,FALSE),IF(ISERROR(VLOOKUP($G55,CCTV!$I$12:$P$97,4,FALSE))=FALSE, VLOOKUP($G55,CCTV!$I$12:$P$97,4,FALSE),"?"))))</f>
        <v>?</v>
      </c>
      <c r="K55" s="32" t="str">
        <f>IF(ISERROR(VLOOKUP($G55,Xarxa!$I$12:$P$100,5,FALSE))=FALSE, VLOOKUP($G55,Xarxa!$I$12:$P$100,5,FALSE),IF(ISERROR(VLOOKUP($G55,'Dades 1'!$I$12:$P$115,5,FALSE))=FALSE, VLOOKUP($G55,'Dades 1'!$I$12:$P$115,5,FALSE),IF(ISERROR(VLOOKUP($G55,'Dades 2'!$I$12:$P$107,5,FALSE))=FALSE, VLOOKUP($G55,'Dades 2'!$I$12:$P$107,5,FALSE),IF(ISERROR(VLOOKUP($G55,CCTV!$I$12:$P$97,5,FALSE))=FALSE, VLOOKUP($G55,CCTV!$I$12:$P$97,5,FALSE),"?"))))</f>
        <v>?</v>
      </c>
      <c r="L55" s="33" t="str">
        <f>IF(ISERROR(VLOOKUP($G55,Xarxa!$I$12:$P$100,6,FALSE))=FALSE, VLOOKUP($G55,Xarxa!$I$12:$P$100,6,FALSE),IF(ISERROR(VLOOKUP($G55,'Dades 1'!$I$12:$P$115,6,FALSE))=FALSE, VLOOKUP($G55,'Dades 1'!$I$12:$P$115,6,FALSE),IF(ISERROR(VLOOKUP($G55,'Dades 2'!$I$12:$P$107,6,FALSE))=FALSE, VLOOKUP($G55,'Dades 2'!$I$12:$P$107,6,FALSE),IF(ISERROR(VLOOKUP($G55,CCTV!$I$12:$P$97,6,FALSE))=FALSE, VLOOKUP($G55,CCTV!$I$12:$P$97,6,FALSE),"?"))))</f>
        <v>?</v>
      </c>
    </row>
    <row r="56" spans="1:13" ht="14.1" customHeight="1">
      <c r="A56" s="66"/>
      <c r="B56" s="67"/>
      <c r="C56" s="67"/>
      <c r="D56" s="68"/>
      <c r="E56" s="44">
        <v>1</v>
      </c>
      <c r="F56" s="45">
        <v>7</v>
      </c>
      <c r="G56" s="38" t="s">
        <v>118</v>
      </c>
      <c r="H56" s="32" t="str">
        <f>IF(ISERROR(VLOOKUP($G56,Xarxa!$I$12:$P$100,2,FALSE))=FALSE, VLOOKUP($G56,Xarxa!$I$12:$P$100,2,FALSE),IF(ISERROR(VLOOKUP($G56,'Dades 1'!$I$12:$P$115,2,FALSE))=FALSE, VLOOKUP($G56,'Dades 1'!$I$12:$P$115,2,FALSE),IF(ISERROR(VLOOKUP($G56,'Dades 2'!$I$12:$P$107,2,FALSE))=FALSE, VLOOKUP($G56,'Dades 2'!$I$12:$P$107,2,FALSE),IF(ISERROR(VLOOKUP($G56,CCTV!$I$12:$P$97,2,FALSE))=FALSE, VLOOKUP($G56,CCTV!$I$12:$P$97,2,FALSE),"?"))))</f>
        <v>?</v>
      </c>
      <c r="I56" s="32" t="str">
        <f>IF(ISERROR(VLOOKUP($G56,Xarxa!$I$12:$P$100,3,FALSE))=FALSE, VLOOKUP($G56,Xarxa!$I$12:$P$100,3,FALSE),IF(ISERROR(VLOOKUP($G56,'Dades 1'!$I$12:$P$115,3,FALSE))=FALSE, VLOOKUP($G56,'Dades 1'!$I$12:$P$115,3,FALSE),IF(ISERROR(VLOOKUP($G56,'Dades 2'!$I$12:$P$107,3,FALSE))=FALSE, VLOOKUP($G56,'Dades 2'!$I$12:$P$107,3,FALSE),IF(ISERROR(VLOOKUP($G56,CCTV!$I$12:$P$97,3,FALSE))=FALSE, VLOOKUP($G56,CCTV!$I$12:$P$97,3,FALSE),"?"))))</f>
        <v>?</v>
      </c>
      <c r="J56" s="32" t="str">
        <f>IF(ISERROR(VLOOKUP($G56,Xarxa!$I$12:$P$100,4,FALSE))=FALSE, VLOOKUP($G56,Xarxa!$I$12:$P$100,4,FALSE),IF(ISERROR(VLOOKUP($G56,'Dades 1'!$I$12:$P$115,4,FALSE))=FALSE, VLOOKUP($G56,'Dades 1'!$I$12:$P$115,4,FALSE),IF(ISERROR(VLOOKUP($G56,'Dades 2'!$I$12:$P$107,4,FALSE))=FALSE, VLOOKUP($G56,'Dades 2'!$I$12:$P$107,4,FALSE),IF(ISERROR(VLOOKUP($G56,CCTV!$I$12:$P$97,4,FALSE))=FALSE, VLOOKUP($G56,CCTV!$I$12:$P$97,4,FALSE),"?"))))</f>
        <v>?</v>
      </c>
      <c r="K56" s="32" t="str">
        <f>IF(ISERROR(VLOOKUP($G56,Xarxa!$I$12:$P$100,5,FALSE))=FALSE, VLOOKUP($G56,Xarxa!$I$12:$P$100,5,FALSE),IF(ISERROR(VLOOKUP($G56,'Dades 1'!$I$12:$P$115,5,FALSE))=FALSE, VLOOKUP($G56,'Dades 1'!$I$12:$P$115,5,FALSE),IF(ISERROR(VLOOKUP($G56,'Dades 2'!$I$12:$P$107,5,FALSE))=FALSE, VLOOKUP($G56,'Dades 2'!$I$12:$P$107,5,FALSE),IF(ISERROR(VLOOKUP($G56,CCTV!$I$12:$P$97,5,FALSE))=FALSE, VLOOKUP($G56,CCTV!$I$12:$P$97,5,FALSE),"?"))))</f>
        <v>?</v>
      </c>
      <c r="L56" s="33" t="str">
        <f>IF(ISERROR(VLOOKUP($G56,Xarxa!$I$12:$P$100,6,FALSE))=FALSE, VLOOKUP($G56,Xarxa!$I$12:$P$100,6,FALSE),IF(ISERROR(VLOOKUP($G56,'Dades 1'!$I$12:$P$115,6,FALSE))=FALSE, VLOOKUP($G56,'Dades 1'!$I$12:$P$115,6,FALSE),IF(ISERROR(VLOOKUP($G56,'Dades 2'!$I$12:$P$107,6,FALSE))=FALSE, VLOOKUP($G56,'Dades 2'!$I$12:$P$107,6,FALSE),IF(ISERROR(VLOOKUP($G56,CCTV!$I$12:$P$97,6,FALSE))=FALSE, VLOOKUP($G56,CCTV!$I$12:$P$97,6,FALSE),"?"))))</f>
        <v>?</v>
      </c>
    </row>
    <row r="57" spans="1:13" ht="14.1" customHeight="1">
      <c r="A57" s="66"/>
      <c r="B57" s="67"/>
      <c r="C57" s="67"/>
      <c r="D57" s="68"/>
      <c r="E57" s="44">
        <v>1</v>
      </c>
      <c r="F57" s="45">
        <v>8</v>
      </c>
      <c r="G57" s="38" t="s">
        <v>118</v>
      </c>
      <c r="H57" s="32" t="str">
        <f>IF(ISERROR(VLOOKUP($G57,Xarxa!$I$12:$P$100,2,FALSE))=FALSE, VLOOKUP($G57,Xarxa!$I$12:$P$100,2,FALSE),IF(ISERROR(VLOOKUP($G57,'Dades 1'!$I$12:$P$115,2,FALSE))=FALSE, VLOOKUP($G57,'Dades 1'!$I$12:$P$115,2,FALSE),IF(ISERROR(VLOOKUP($G57,'Dades 2'!$I$12:$P$107,2,FALSE))=FALSE, VLOOKUP($G57,'Dades 2'!$I$12:$P$107,2,FALSE),IF(ISERROR(VLOOKUP($G57,CCTV!$I$12:$P$97,2,FALSE))=FALSE, VLOOKUP($G57,CCTV!$I$12:$P$97,2,FALSE),"?"))))</f>
        <v>?</v>
      </c>
      <c r="I57" s="32" t="str">
        <f>IF(ISERROR(VLOOKUP($G57,Xarxa!$I$12:$P$100,3,FALSE))=FALSE, VLOOKUP($G57,Xarxa!$I$12:$P$100,3,FALSE),IF(ISERROR(VLOOKUP($G57,'Dades 1'!$I$12:$P$115,3,FALSE))=FALSE, VLOOKUP($G57,'Dades 1'!$I$12:$P$115,3,FALSE),IF(ISERROR(VLOOKUP($G57,'Dades 2'!$I$12:$P$107,3,FALSE))=FALSE, VLOOKUP($G57,'Dades 2'!$I$12:$P$107,3,FALSE),IF(ISERROR(VLOOKUP($G57,CCTV!$I$12:$P$97,3,FALSE))=FALSE, VLOOKUP($G57,CCTV!$I$12:$P$97,3,FALSE),"?"))))</f>
        <v>?</v>
      </c>
      <c r="J57" s="32" t="str">
        <f>IF(ISERROR(VLOOKUP($G57,Xarxa!$I$12:$P$100,4,FALSE))=FALSE, VLOOKUP($G57,Xarxa!$I$12:$P$100,4,FALSE),IF(ISERROR(VLOOKUP($G57,'Dades 1'!$I$12:$P$115,4,FALSE))=FALSE, VLOOKUP($G57,'Dades 1'!$I$12:$P$115,4,FALSE),IF(ISERROR(VLOOKUP($G57,'Dades 2'!$I$12:$P$107,4,FALSE))=FALSE, VLOOKUP($G57,'Dades 2'!$I$12:$P$107,4,FALSE),IF(ISERROR(VLOOKUP($G57,CCTV!$I$12:$P$97,4,FALSE))=FALSE, VLOOKUP($G57,CCTV!$I$12:$P$97,4,FALSE),"?"))))</f>
        <v>?</v>
      </c>
      <c r="K57" s="32" t="str">
        <f>IF(ISERROR(VLOOKUP($G57,Xarxa!$I$12:$P$100,5,FALSE))=FALSE, VLOOKUP($G57,Xarxa!$I$12:$P$100,5,FALSE),IF(ISERROR(VLOOKUP($G57,'Dades 1'!$I$12:$P$115,5,FALSE))=FALSE, VLOOKUP($G57,'Dades 1'!$I$12:$P$115,5,FALSE),IF(ISERROR(VLOOKUP($G57,'Dades 2'!$I$12:$P$107,5,FALSE))=FALSE, VLOOKUP($G57,'Dades 2'!$I$12:$P$107,5,FALSE),IF(ISERROR(VLOOKUP($G57,CCTV!$I$12:$P$97,5,FALSE))=FALSE, VLOOKUP($G57,CCTV!$I$12:$P$97,5,FALSE),"?"))))</f>
        <v>?</v>
      </c>
      <c r="L57" s="33" t="str">
        <f>IF(ISERROR(VLOOKUP($G57,Xarxa!$I$12:$P$100,6,FALSE))=FALSE, VLOOKUP($G57,Xarxa!$I$12:$P$100,6,FALSE),IF(ISERROR(VLOOKUP($G57,'Dades 1'!$I$12:$P$115,6,FALSE))=FALSE, VLOOKUP($G57,'Dades 1'!$I$12:$P$115,6,FALSE),IF(ISERROR(VLOOKUP($G57,'Dades 2'!$I$12:$P$107,6,FALSE))=FALSE, VLOOKUP($G57,'Dades 2'!$I$12:$P$107,6,FALSE),IF(ISERROR(VLOOKUP($G57,CCTV!$I$12:$P$97,6,FALSE))=FALSE, VLOOKUP($G57,CCTV!$I$12:$P$97,6,FALSE),"?"))))</f>
        <v>?</v>
      </c>
    </row>
    <row r="58" spans="1:13" ht="14.1" customHeight="1">
      <c r="A58" s="66"/>
      <c r="B58" s="67"/>
      <c r="C58" s="67"/>
      <c r="D58" s="68"/>
      <c r="E58" s="44">
        <v>1</v>
      </c>
      <c r="F58" s="45">
        <v>9</v>
      </c>
      <c r="G58" s="38" t="s">
        <v>118</v>
      </c>
      <c r="H58" s="32" t="str">
        <f>IF(ISERROR(VLOOKUP($G58,Xarxa!$I$12:$P$100,2,FALSE))=FALSE, VLOOKUP($G58,Xarxa!$I$12:$P$100,2,FALSE),IF(ISERROR(VLOOKUP($G58,'Dades 1'!$I$12:$P$115,2,FALSE))=FALSE, VLOOKUP($G58,'Dades 1'!$I$12:$P$115,2,FALSE),IF(ISERROR(VLOOKUP($G58,'Dades 2'!$I$12:$P$107,2,FALSE))=FALSE, VLOOKUP($G58,'Dades 2'!$I$12:$P$107,2,FALSE),IF(ISERROR(VLOOKUP($G58,CCTV!$I$12:$P$97,2,FALSE))=FALSE, VLOOKUP($G58,CCTV!$I$12:$P$97,2,FALSE),"?"))))</f>
        <v>?</v>
      </c>
      <c r="I58" s="32" t="str">
        <f>IF(ISERROR(VLOOKUP($G58,Xarxa!$I$12:$P$100,3,FALSE))=FALSE, VLOOKUP($G58,Xarxa!$I$12:$P$100,3,FALSE),IF(ISERROR(VLOOKUP($G58,'Dades 1'!$I$12:$P$115,3,FALSE))=FALSE, VLOOKUP($G58,'Dades 1'!$I$12:$P$115,3,FALSE),IF(ISERROR(VLOOKUP($G58,'Dades 2'!$I$12:$P$107,3,FALSE))=FALSE, VLOOKUP($G58,'Dades 2'!$I$12:$P$107,3,FALSE),IF(ISERROR(VLOOKUP($G58,CCTV!$I$12:$P$97,3,FALSE))=FALSE, VLOOKUP($G58,CCTV!$I$12:$P$97,3,FALSE),"?"))))</f>
        <v>?</v>
      </c>
      <c r="J58" s="32" t="str">
        <f>IF(ISERROR(VLOOKUP($G58,Xarxa!$I$12:$P$100,4,FALSE))=FALSE, VLOOKUP($G58,Xarxa!$I$12:$P$100,4,FALSE),IF(ISERROR(VLOOKUP($G58,'Dades 1'!$I$12:$P$115,4,FALSE))=FALSE, VLOOKUP($G58,'Dades 1'!$I$12:$P$115,4,FALSE),IF(ISERROR(VLOOKUP($G58,'Dades 2'!$I$12:$P$107,4,FALSE))=FALSE, VLOOKUP($G58,'Dades 2'!$I$12:$P$107,4,FALSE),IF(ISERROR(VLOOKUP($G58,CCTV!$I$12:$P$97,4,FALSE))=FALSE, VLOOKUP($G58,CCTV!$I$12:$P$97,4,FALSE),"?"))))</f>
        <v>?</v>
      </c>
      <c r="K58" s="32" t="str">
        <f>IF(ISERROR(VLOOKUP($G58,Xarxa!$I$12:$P$100,5,FALSE))=FALSE, VLOOKUP($G58,Xarxa!$I$12:$P$100,5,FALSE),IF(ISERROR(VLOOKUP($G58,'Dades 1'!$I$12:$P$115,5,FALSE))=FALSE, VLOOKUP($G58,'Dades 1'!$I$12:$P$115,5,FALSE),IF(ISERROR(VLOOKUP($G58,'Dades 2'!$I$12:$P$107,5,FALSE))=FALSE, VLOOKUP($G58,'Dades 2'!$I$12:$P$107,5,FALSE),IF(ISERROR(VLOOKUP($G58,CCTV!$I$12:$P$97,5,FALSE))=FALSE, VLOOKUP($G58,CCTV!$I$12:$P$97,5,FALSE),"?"))))</f>
        <v>?</v>
      </c>
      <c r="L58" s="33" t="str">
        <f>IF(ISERROR(VLOOKUP($G58,Xarxa!$I$12:$P$100,6,FALSE))=FALSE, VLOOKUP($G58,Xarxa!$I$12:$P$100,6,FALSE),IF(ISERROR(VLOOKUP($G58,'Dades 1'!$I$12:$P$115,6,FALSE))=FALSE, VLOOKUP($G58,'Dades 1'!$I$12:$P$115,6,FALSE),IF(ISERROR(VLOOKUP($G58,'Dades 2'!$I$12:$P$107,6,FALSE))=FALSE, VLOOKUP($G58,'Dades 2'!$I$12:$P$107,6,FALSE),IF(ISERROR(VLOOKUP($G58,CCTV!$I$12:$P$97,6,FALSE))=FALSE, VLOOKUP($G58,CCTV!$I$12:$P$97,6,FALSE),"?"))))</f>
        <v>?</v>
      </c>
    </row>
    <row r="59" spans="1:13" ht="14.1" customHeight="1">
      <c r="A59" s="69"/>
      <c r="B59" s="70"/>
      <c r="C59" s="70"/>
      <c r="D59" s="71"/>
      <c r="E59" s="42">
        <v>1</v>
      </c>
      <c r="F59" s="43">
        <v>10</v>
      </c>
      <c r="G59" s="34" t="s">
        <v>118</v>
      </c>
      <c r="H59" s="35" t="str">
        <f>IF(ISERROR(VLOOKUP($G59,Xarxa!$I$12:$P$100,2,FALSE))=FALSE, VLOOKUP($G59,Xarxa!$I$12:$P$100,2,FALSE),IF(ISERROR(VLOOKUP($G59,'Dades 1'!$I$12:$P$115,2,FALSE))=FALSE, VLOOKUP($G59,'Dades 1'!$I$12:$P$115,2,FALSE),IF(ISERROR(VLOOKUP($G59,'Dades 2'!$I$12:$P$107,2,FALSE))=FALSE, VLOOKUP($G59,'Dades 2'!$I$12:$P$107,2,FALSE),IF(ISERROR(VLOOKUP($G59,CCTV!$I$12:$P$97,2,FALSE))=FALSE, VLOOKUP($G59,CCTV!$I$12:$P$97,2,FALSE),"?"))))</f>
        <v>?</v>
      </c>
      <c r="I59" s="35" t="str">
        <f>IF(ISERROR(VLOOKUP($G59,Xarxa!$I$12:$P$100,3,FALSE))=FALSE, VLOOKUP($G59,Xarxa!$I$12:$P$100,3,FALSE),IF(ISERROR(VLOOKUP($G59,'Dades 1'!$I$12:$P$115,3,FALSE))=FALSE, VLOOKUP($G59,'Dades 1'!$I$12:$P$115,3,FALSE),IF(ISERROR(VLOOKUP($G59,'Dades 2'!$I$12:$P$107,3,FALSE))=FALSE, VLOOKUP($G59,'Dades 2'!$I$12:$P$107,3,FALSE),IF(ISERROR(VLOOKUP($G59,CCTV!$I$12:$P$97,3,FALSE))=FALSE, VLOOKUP($G59,CCTV!$I$12:$P$97,3,FALSE),"?"))))</f>
        <v>?</v>
      </c>
      <c r="J59" s="35" t="str">
        <f>IF(ISERROR(VLOOKUP($G59,Xarxa!$I$12:$P$100,4,FALSE))=FALSE, VLOOKUP($G59,Xarxa!$I$12:$P$100,4,FALSE),IF(ISERROR(VLOOKUP($G59,'Dades 1'!$I$12:$P$115,4,FALSE))=FALSE, VLOOKUP($G59,'Dades 1'!$I$12:$P$115,4,FALSE),IF(ISERROR(VLOOKUP($G59,'Dades 2'!$I$12:$P$107,4,FALSE))=FALSE, VLOOKUP($G59,'Dades 2'!$I$12:$P$107,4,FALSE),IF(ISERROR(VLOOKUP($G59,CCTV!$I$12:$P$97,4,FALSE))=FALSE, VLOOKUP($G59,CCTV!$I$12:$P$97,4,FALSE),"?"))))</f>
        <v>?</v>
      </c>
      <c r="K59" s="35" t="str">
        <f>IF(ISERROR(VLOOKUP($G59,Xarxa!$I$12:$P$100,5,FALSE))=FALSE, VLOOKUP($G59,Xarxa!$I$12:$P$100,5,FALSE),IF(ISERROR(VLOOKUP($G59,'Dades 1'!$I$12:$P$115,5,FALSE))=FALSE, VLOOKUP($G59,'Dades 1'!$I$12:$P$115,5,FALSE),IF(ISERROR(VLOOKUP($G59,'Dades 2'!$I$12:$P$107,5,FALSE))=FALSE, VLOOKUP($G59,'Dades 2'!$I$12:$P$107,5,FALSE),IF(ISERROR(VLOOKUP($G59,CCTV!$I$12:$P$97,5,FALSE))=FALSE, VLOOKUP($G59,CCTV!$I$12:$P$97,5,FALSE),"?"))))</f>
        <v>?</v>
      </c>
      <c r="L59" s="36" t="str">
        <f>IF(ISERROR(VLOOKUP($G59,Xarxa!$I$12:$P$100,6,FALSE))=FALSE, VLOOKUP($G59,Xarxa!$I$12:$P$100,6,FALSE),IF(ISERROR(VLOOKUP($G59,'Dades 1'!$I$12:$P$115,6,FALSE))=FALSE, VLOOKUP($G59,'Dades 1'!$I$12:$P$115,6,FALSE),IF(ISERROR(VLOOKUP($G59,'Dades 2'!$I$12:$P$107,6,FALSE))=FALSE, VLOOKUP($G59,'Dades 2'!$I$12:$P$107,6,FALSE),IF(ISERROR(VLOOKUP($G59,CCTV!$I$12:$P$97,6,FALSE))=FALSE, VLOOKUP($G59,CCTV!$I$12:$P$97,6,FALSE),"?"))))</f>
        <v>?</v>
      </c>
    </row>
    <row r="61" spans="1:13" ht="14.1" customHeight="1">
      <c r="A61" s="72" t="str">
        <f ca="1">INDIRECT(M61)</f>
        <v>Node Xarxa 37</v>
      </c>
      <c r="B61" s="73"/>
      <c r="C61" s="73"/>
      <c r="D61" s="73"/>
      <c r="E61" s="29" t="s">
        <v>114</v>
      </c>
      <c r="F61" s="29" t="s">
        <v>115</v>
      </c>
      <c r="G61" s="30" t="s">
        <v>116</v>
      </c>
      <c r="H61" s="31" t="s">
        <v>10</v>
      </c>
      <c r="I61" s="31" t="s">
        <v>11</v>
      </c>
      <c r="J61" s="31" t="s">
        <v>12</v>
      </c>
      <c r="K61" s="31" t="s">
        <v>13</v>
      </c>
      <c r="L61" s="29" t="s">
        <v>9</v>
      </c>
      <c r="M61" s="11" t="str">
        <f>CONCATENATE("Xarxa!I",RIGHT(M49,2)+1)</f>
        <v>Xarxa!I21</v>
      </c>
    </row>
    <row r="62" spans="1:13" ht="14.1" customHeight="1">
      <c r="A62" s="63"/>
      <c r="B62" s="64"/>
      <c r="C62" s="64"/>
      <c r="D62" s="65"/>
      <c r="E62" s="40">
        <v>1</v>
      </c>
      <c r="F62" s="41">
        <v>1</v>
      </c>
      <c r="G62" s="32" t="s">
        <v>118</v>
      </c>
      <c r="H62" s="32" t="str">
        <f>IF(ISERROR(VLOOKUP($G62,Xarxa!$I$12:$P$100,2,FALSE))=FALSE, VLOOKUP($G62,Xarxa!$I$12:$P$100,2,FALSE),IF(ISERROR(VLOOKUP($G62,'Dades 1'!$I$12:$P$115,2,FALSE))=FALSE, VLOOKUP($G62,'Dades 1'!$I$12:$P$115,2,FALSE),IF(ISERROR(VLOOKUP($G62,'Dades 2'!$I$12:$P$107,2,FALSE))=FALSE, VLOOKUP($G62,'Dades 2'!$I$12:$P$107,2,FALSE),IF(ISERROR(VLOOKUP($G62,CCTV!$I$12:$P$97,2,FALSE))=FALSE, VLOOKUP($G62,CCTV!$I$12:$P$97,2,FALSE),"?"))))</f>
        <v>?</v>
      </c>
      <c r="I62" s="32" t="str">
        <f>IF(ISERROR(VLOOKUP($G62,Xarxa!$I$12:$P$100,3,FALSE))=FALSE, VLOOKUP($G62,Xarxa!$I$12:$P$100,3,FALSE),IF(ISERROR(VLOOKUP($G62,'Dades 1'!$I$12:$P$115,3,FALSE))=FALSE, VLOOKUP($G62,'Dades 1'!$I$12:$P$115,3,FALSE),IF(ISERROR(VLOOKUP($G62,'Dades 2'!$I$12:$P$107,3,FALSE))=FALSE, VLOOKUP($G62,'Dades 2'!$I$12:$P$107,3,FALSE),IF(ISERROR(VLOOKUP($G62,CCTV!$I$12:$P$97,3,FALSE))=FALSE, VLOOKUP($G62,CCTV!$I$12:$P$97,3,FALSE),"?"))))</f>
        <v>?</v>
      </c>
      <c r="J62" s="32" t="str">
        <f>IF(ISERROR(VLOOKUP($G62,Xarxa!$I$12:$P$100,4,FALSE))=FALSE, VLOOKUP($G62,Xarxa!$I$12:$P$100,4,FALSE),IF(ISERROR(VLOOKUP($G62,'Dades 1'!$I$12:$P$115,4,FALSE))=FALSE, VLOOKUP($G62,'Dades 1'!$I$12:$P$115,4,FALSE),IF(ISERROR(VLOOKUP($G62,'Dades 2'!$I$12:$P$107,4,FALSE))=FALSE, VLOOKUP($G62,'Dades 2'!$I$12:$P$107,4,FALSE),IF(ISERROR(VLOOKUP($G62,CCTV!$I$12:$P$97,4,FALSE))=FALSE, VLOOKUP($G62,CCTV!$I$12:$P$97,4,FALSE),"?"))))</f>
        <v>?</v>
      </c>
      <c r="K62" s="32" t="str">
        <f>IF(ISERROR(VLOOKUP($G62,Xarxa!$I$12:$P$100,5,FALSE))=FALSE, VLOOKUP($G62,Xarxa!$I$12:$P$100,5,FALSE),IF(ISERROR(VLOOKUP($G62,'Dades 1'!$I$12:$P$115,5,FALSE))=FALSE, VLOOKUP($G62,'Dades 1'!$I$12:$P$115,5,FALSE),IF(ISERROR(VLOOKUP($G62,'Dades 2'!$I$12:$P$107,5,FALSE))=FALSE, VLOOKUP($G62,'Dades 2'!$I$12:$P$107,5,FALSE),IF(ISERROR(VLOOKUP($G62,CCTV!$I$12:$P$97,5,FALSE))=FALSE, VLOOKUP($G62,CCTV!$I$12:$P$97,5,FALSE),"?"))))</f>
        <v>?</v>
      </c>
      <c r="L62" s="33" t="str">
        <f>IF(ISERROR(VLOOKUP($G62,Xarxa!$I$12:$P$100,6,FALSE))=FALSE, VLOOKUP($G62,Xarxa!$I$12:$P$100,6,FALSE),IF(ISERROR(VLOOKUP($G62,'Dades 1'!$I$12:$P$115,6,FALSE))=FALSE, VLOOKUP($G62,'Dades 1'!$I$12:$P$115,6,FALSE),IF(ISERROR(VLOOKUP($G62,'Dades 2'!$I$12:$P$107,6,FALSE))=FALSE, VLOOKUP($G62,'Dades 2'!$I$12:$P$107,6,FALSE),IF(ISERROR(VLOOKUP($G62,CCTV!$I$12:$P$97,6,FALSE))=FALSE, VLOOKUP($G62,CCTV!$I$12:$P$97,6,FALSE),"?"))))</f>
        <v>?</v>
      </c>
    </row>
    <row r="63" spans="1:13" ht="14.1" customHeight="1">
      <c r="A63" s="66"/>
      <c r="B63" s="67"/>
      <c r="C63" s="67"/>
      <c r="D63" s="68"/>
      <c r="E63" s="42">
        <v>1</v>
      </c>
      <c r="F63" s="43">
        <v>2</v>
      </c>
      <c r="G63" s="34" t="s">
        <v>118</v>
      </c>
      <c r="H63" s="35" t="str">
        <f>IF(ISERROR(VLOOKUP($G63,Xarxa!$I$12:$P$100,2,FALSE))=FALSE, VLOOKUP($G63,Xarxa!$I$12:$P$100,2,FALSE),IF(ISERROR(VLOOKUP($G63,'Dades 1'!$I$12:$P$115,2,FALSE))=FALSE, VLOOKUP($G63,'Dades 1'!$I$12:$P$115,2,FALSE),IF(ISERROR(VLOOKUP($G63,'Dades 2'!$I$12:$P$107,2,FALSE))=FALSE, VLOOKUP($G63,'Dades 2'!$I$12:$P$107,2,FALSE),IF(ISERROR(VLOOKUP($G63,CCTV!$I$12:$P$97,2,FALSE))=FALSE, VLOOKUP($G63,CCTV!$I$12:$P$97,2,FALSE),"?"))))</f>
        <v>?</v>
      </c>
      <c r="I63" s="35" t="str">
        <f>IF(ISERROR(VLOOKUP($G63,Xarxa!$I$12:$P$100,3,FALSE))=FALSE, VLOOKUP($G63,Xarxa!$I$12:$P$100,3,FALSE),IF(ISERROR(VLOOKUP($G63,'Dades 1'!$I$12:$P$115,3,FALSE))=FALSE, VLOOKUP($G63,'Dades 1'!$I$12:$P$115,3,FALSE),IF(ISERROR(VLOOKUP($G63,'Dades 2'!$I$12:$P$107,3,FALSE))=FALSE, VLOOKUP($G63,'Dades 2'!$I$12:$P$107,3,FALSE),IF(ISERROR(VLOOKUP($G63,CCTV!$I$12:$P$97,3,FALSE))=FALSE, VLOOKUP($G63,CCTV!$I$12:$P$97,3,FALSE),"?"))))</f>
        <v>?</v>
      </c>
      <c r="J63" s="35" t="str">
        <f>IF(ISERROR(VLOOKUP($G63,Xarxa!$I$12:$P$100,4,FALSE))=FALSE, VLOOKUP($G63,Xarxa!$I$12:$P$100,4,FALSE),IF(ISERROR(VLOOKUP($G63,'Dades 1'!$I$12:$P$115,4,FALSE))=FALSE, VLOOKUP($G63,'Dades 1'!$I$12:$P$115,4,FALSE),IF(ISERROR(VLOOKUP($G63,'Dades 2'!$I$12:$P$107,4,FALSE))=FALSE, VLOOKUP($G63,'Dades 2'!$I$12:$P$107,4,FALSE),IF(ISERROR(VLOOKUP($G63,CCTV!$I$12:$P$97,4,FALSE))=FALSE, VLOOKUP($G63,CCTV!$I$12:$P$97,4,FALSE),"?"))))</f>
        <v>?</v>
      </c>
      <c r="K63" s="35" t="str">
        <f>IF(ISERROR(VLOOKUP($G63,Xarxa!$I$12:$P$100,5,FALSE))=FALSE, VLOOKUP($G63,Xarxa!$I$12:$P$100,5,FALSE),IF(ISERROR(VLOOKUP($G63,'Dades 1'!$I$12:$P$115,5,FALSE))=FALSE, VLOOKUP($G63,'Dades 1'!$I$12:$P$115,5,FALSE),IF(ISERROR(VLOOKUP($G63,'Dades 2'!$I$12:$P$107,5,FALSE))=FALSE, VLOOKUP($G63,'Dades 2'!$I$12:$P$107,5,FALSE),IF(ISERROR(VLOOKUP($G63,CCTV!$I$12:$P$97,5,FALSE))=FALSE, VLOOKUP($G63,CCTV!$I$12:$P$97,5,FALSE),"?"))))</f>
        <v>?</v>
      </c>
      <c r="L63" s="36" t="str">
        <f>IF(ISERROR(VLOOKUP($G63,Xarxa!$I$12:$P$100,6,FALSE))=FALSE, VLOOKUP($G63,Xarxa!$I$12:$P$100,6,FALSE),IF(ISERROR(VLOOKUP($G63,'Dades 1'!$I$12:$P$115,6,FALSE))=FALSE, VLOOKUP($G63,'Dades 1'!$I$12:$P$115,6,FALSE),IF(ISERROR(VLOOKUP($G63,'Dades 2'!$I$12:$P$107,6,FALSE))=FALSE, VLOOKUP($G63,'Dades 2'!$I$12:$P$107,6,FALSE),IF(ISERROR(VLOOKUP($G63,CCTV!$I$12:$P$97,6,FALSE))=FALSE, VLOOKUP($G63,CCTV!$I$12:$P$97,6,FALSE),"?"))))</f>
        <v>?</v>
      </c>
    </row>
    <row r="64" spans="1:13" ht="14.1" customHeight="1">
      <c r="A64" s="66"/>
      <c r="B64" s="67"/>
      <c r="C64" s="67"/>
      <c r="D64" s="68"/>
      <c r="E64" s="40">
        <v>1</v>
      </c>
      <c r="F64" s="41">
        <v>3</v>
      </c>
      <c r="G64" s="37" t="s">
        <v>56</v>
      </c>
      <c r="H64" s="32" t="str">
        <f>IF(ISERROR(VLOOKUP($G64,Xarxa!$I$12:$P$100,2,FALSE))=FALSE, VLOOKUP($G64,Xarxa!$I$12:$P$100,2,FALSE),IF(ISERROR(VLOOKUP($G64,'Dades 1'!$I$12:$P$115,2,FALSE))=FALSE, VLOOKUP($G64,'Dades 1'!$I$12:$P$115,2,FALSE),IF(ISERROR(VLOOKUP($G64,'Dades 2'!$I$12:$P$107,2,FALSE))=FALSE, VLOOKUP($G64,'Dades 2'!$I$12:$P$107,2,FALSE),IF(ISERROR(VLOOKUP($G64,CCTV!$I$12:$P$97,2,FALSE))=FALSE, VLOOKUP($G64,CCTV!$I$12:$P$97,2,FALSE),"?"))))</f>
        <v>10.137.238.210</v>
      </c>
      <c r="I64" s="32" t="str">
        <f>IF(ISERROR(VLOOKUP($G64,Xarxa!$I$12:$P$100,3,FALSE))=FALSE, VLOOKUP($G64,Xarxa!$I$12:$P$100,3,FALSE),IF(ISERROR(VLOOKUP($G64,'Dades 1'!$I$12:$P$115,3,FALSE))=FALSE, VLOOKUP($G64,'Dades 1'!$I$12:$P$115,3,FALSE),IF(ISERROR(VLOOKUP($G64,'Dades 2'!$I$12:$P$107,3,FALSE))=FALSE, VLOOKUP($G64,'Dades 2'!$I$12:$P$107,3,FALSE),IF(ISERROR(VLOOKUP($G64,CCTV!$I$12:$P$97,3,FALSE))=FALSE, VLOOKUP($G64,CCTV!$I$12:$P$97,3,FALSE),"?"))))</f>
        <v>255.255.255.224</v>
      </c>
      <c r="J64" s="32" t="str">
        <f>IF(ISERROR(VLOOKUP($G64,Xarxa!$I$12:$P$100,4,FALSE))=FALSE, VLOOKUP($G64,Xarxa!$I$12:$P$100,4,FALSE),IF(ISERROR(VLOOKUP($G64,'Dades 1'!$I$12:$P$115,4,FALSE))=FALSE, VLOOKUP($G64,'Dades 1'!$I$12:$P$115,4,FALSE),IF(ISERROR(VLOOKUP($G64,'Dades 2'!$I$12:$P$107,4,FALSE))=FALSE, VLOOKUP($G64,'Dades 2'!$I$12:$P$107,4,FALSE),IF(ISERROR(VLOOKUP($G64,CCTV!$I$12:$P$97,4,FALSE))=FALSE, VLOOKUP($G64,CCTV!$I$12:$P$97,4,FALSE),"?"))))</f>
        <v>10.137.238.193</v>
      </c>
      <c r="K64" s="32" t="str">
        <f>IF(ISERROR(VLOOKUP($G64,Xarxa!$I$12:$P$100,5,FALSE))=FALSE, VLOOKUP($G64,Xarxa!$I$12:$P$100,5,FALSE),IF(ISERROR(VLOOKUP($G64,'Dades 1'!$I$12:$P$115,5,FALSE))=FALSE, VLOOKUP($G64,'Dades 1'!$I$12:$P$115,5,FALSE),IF(ISERROR(VLOOKUP($G64,'Dades 2'!$I$12:$P$107,5,FALSE))=FALSE, VLOOKUP($G64,'Dades 2'!$I$12:$P$107,5,FALSE),IF(ISERROR(VLOOKUP($G64,CCTV!$I$12:$P$97,5,FALSE))=FALSE, VLOOKUP($G64,CCTV!$I$12:$P$97,5,FALSE),"?"))))</f>
        <v>00-04-76-E9-42-14</v>
      </c>
      <c r="L64" s="33">
        <f>IF(ISERROR(VLOOKUP($G64,Xarxa!$I$12:$P$100,6,FALSE))=FALSE, VLOOKUP($G64,Xarxa!$I$12:$P$100,6,FALSE),IF(ISERROR(VLOOKUP($G64,'Dades 1'!$I$12:$P$115,6,FALSE))=FALSE, VLOOKUP($G64,'Dades 1'!$I$12:$P$115,6,FALSE),IF(ISERROR(VLOOKUP($G64,'Dades 2'!$I$12:$P$107,6,FALSE))=FALSE, VLOOKUP($G64,'Dades 2'!$I$12:$P$107,6,FALSE),IF(ISERROR(VLOOKUP($G64,CCTV!$I$12:$P$97,6,FALSE))=FALSE, VLOOKUP($G64,CCTV!$I$12:$P$97,6,FALSE),"?"))))</f>
        <v>22</v>
      </c>
    </row>
    <row r="65" spans="1:13" ht="14.1" customHeight="1">
      <c r="A65" s="66"/>
      <c r="B65" s="67"/>
      <c r="C65" s="67"/>
      <c r="D65" s="68"/>
      <c r="E65" s="44">
        <v>1</v>
      </c>
      <c r="F65" s="45">
        <v>4</v>
      </c>
      <c r="G65" s="37" t="s">
        <v>86</v>
      </c>
      <c r="H65" s="32" t="str">
        <f>IF(ISERROR(VLOOKUP($G65,Xarxa!$I$12:$P$100,2,FALSE))=FALSE, VLOOKUP($G65,Xarxa!$I$12:$P$100,2,FALSE),IF(ISERROR(VLOOKUP($G65,'Dades 1'!$I$12:$P$115,2,FALSE))=FALSE, VLOOKUP($G65,'Dades 1'!$I$12:$P$115,2,FALSE),IF(ISERROR(VLOOKUP($G65,'Dades 2'!$I$12:$P$107,2,FALSE))=FALSE, VLOOKUP($G65,'Dades 2'!$I$12:$P$107,2,FALSE),IF(ISERROR(VLOOKUP($G65,CCTV!$I$12:$P$97,2,FALSE))=FALSE, VLOOKUP($G65,CCTV!$I$12:$P$97,2,FALSE),"?"))))</f>
        <v>10.137.239.210</v>
      </c>
      <c r="I65" s="32" t="str">
        <f>IF(ISERROR(VLOOKUP($G65,Xarxa!$I$12:$P$100,3,FALSE))=FALSE, VLOOKUP($G65,Xarxa!$I$12:$P$100,3,FALSE),IF(ISERROR(VLOOKUP($G65,'Dades 1'!$I$12:$P$115,3,FALSE))=FALSE, VLOOKUP($G65,'Dades 1'!$I$12:$P$115,3,FALSE),IF(ISERROR(VLOOKUP($G65,'Dades 2'!$I$12:$P$107,3,FALSE))=FALSE, VLOOKUP($G65,'Dades 2'!$I$12:$P$107,3,FALSE),IF(ISERROR(VLOOKUP($G65,CCTV!$I$12:$P$97,3,FALSE))=FALSE, VLOOKUP($G65,CCTV!$I$12:$P$97,3,FALSE),"?"))))</f>
        <v>255.255.255.224</v>
      </c>
      <c r="J65" s="32" t="str">
        <f>IF(ISERROR(VLOOKUP($G65,Xarxa!$I$12:$P$100,4,FALSE))=FALSE, VLOOKUP($G65,Xarxa!$I$12:$P$100,4,FALSE),IF(ISERROR(VLOOKUP($G65,'Dades 1'!$I$12:$P$115,4,FALSE))=FALSE, VLOOKUP($G65,'Dades 1'!$I$12:$P$115,4,FALSE),IF(ISERROR(VLOOKUP($G65,'Dades 2'!$I$12:$P$107,4,FALSE))=FALSE, VLOOKUP($G65,'Dades 2'!$I$12:$P$107,4,FALSE),IF(ISERROR(VLOOKUP($G65,CCTV!$I$12:$P$97,4,FALSE))=FALSE, VLOOKUP($G65,CCTV!$I$12:$P$97,4,FALSE),"?"))))</f>
        <v>10.137.239.193</v>
      </c>
      <c r="K65" s="32" t="str">
        <f>IF(ISERROR(VLOOKUP($G65,Xarxa!$I$12:$P$100,5,FALSE))=FALSE, VLOOKUP($G65,Xarxa!$I$12:$P$100,5,FALSE),IF(ISERROR(VLOOKUP($G65,'Dades 1'!$I$12:$P$115,5,FALSE))=FALSE, VLOOKUP($G65,'Dades 1'!$I$12:$P$115,5,FALSE),IF(ISERROR(VLOOKUP($G65,'Dades 2'!$I$12:$P$107,5,FALSE))=FALSE, VLOOKUP($G65,'Dades 2'!$I$12:$P$107,5,FALSE),IF(ISERROR(VLOOKUP($G65,CCTV!$I$12:$P$97,5,FALSE))=FALSE, VLOOKUP($G65,CCTV!$I$12:$P$97,5,FALSE),"?"))))</f>
        <v>00-11-6B-3C-F1-8A</v>
      </c>
      <c r="L65" s="33">
        <f>IF(ISERROR(VLOOKUP($G65,Xarxa!$I$12:$P$100,6,FALSE))=FALSE, VLOOKUP($G65,Xarxa!$I$12:$P$100,6,FALSE),IF(ISERROR(VLOOKUP($G65,'Dades 1'!$I$12:$P$115,6,FALSE))=FALSE, VLOOKUP($G65,'Dades 1'!$I$12:$P$115,6,FALSE),IF(ISERROR(VLOOKUP($G65,'Dades 2'!$I$12:$P$107,6,FALSE))=FALSE, VLOOKUP($G65,'Dades 2'!$I$12:$P$107,6,FALSE),IF(ISERROR(VLOOKUP($G65,CCTV!$I$12:$P$97,6,FALSE))=FALSE, VLOOKUP($G65,CCTV!$I$12:$P$97,6,FALSE),"?"))))</f>
        <v>32</v>
      </c>
    </row>
    <row r="66" spans="1:13" ht="14.1" customHeight="1">
      <c r="A66" s="66"/>
      <c r="B66" s="67"/>
      <c r="C66" s="67"/>
      <c r="D66" s="68"/>
      <c r="E66" s="44">
        <v>1</v>
      </c>
      <c r="F66" s="45">
        <v>5</v>
      </c>
      <c r="G66" s="38" t="s">
        <v>118</v>
      </c>
      <c r="H66" s="32" t="str">
        <f>IF(ISERROR(VLOOKUP($G66,Xarxa!$I$12:$P$100,2,FALSE))=FALSE, VLOOKUP($G66,Xarxa!$I$12:$P$100,2,FALSE),IF(ISERROR(VLOOKUP($G66,'Dades 1'!$I$12:$P$115,2,FALSE))=FALSE, VLOOKUP($G66,'Dades 1'!$I$12:$P$115,2,FALSE),IF(ISERROR(VLOOKUP($G66,'Dades 2'!$I$12:$P$107,2,FALSE))=FALSE, VLOOKUP($G66,'Dades 2'!$I$12:$P$107,2,FALSE),IF(ISERROR(VLOOKUP($G66,CCTV!$I$12:$P$97,2,FALSE))=FALSE, VLOOKUP($G66,CCTV!$I$12:$P$97,2,FALSE),"?"))))</f>
        <v>?</v>
      </c>
      <c r="I66" s="32" t="str">
        <f>IF(ISERROR(VLOOKUP($G66,Xarxa!$I$12:$P$100,3,FALSE))=FALSE, VLOOKUP($G66,Xarxa!$I$12:$P$100,3,FALSE),IF(ISERROR(VLOOKUP($G66,'Dades 1'!$I$12:$P$115,3,FALSE))=FALSE, VLOOKUP($G66,'Dades 1'!$I$12:$P$115,3,FALSE),IF(ISERROR(VLOOKUP($G66,'Dades 2'!$I$12:$P$107,3,FALSE))=FALSE, VLOOKUP($G66,'Dades 2'!$I$12:$P$107,3,FALSE),IF(ISERROR(VLOOKUP($G66,CCTV!$I$12:$P$97,3,FALSE))=FALSE, VLOOKUP($G66,CCTV!$I$12:$P$97,3,FALSE),"?"))))</f>
        <v>?</v>
      </c>
      <c r="J66" s="32" t="str">
        <f>IF(ISERROR(VLOOKUP($G66,Xarxa!$I$12:$P$100,4,FALSE))=FALSE, VLOOKUP($G66,Xarxa!$I$12:$P$100,4,FALSE),IF(ISERROR(VLOOKUP($G66,'Dades 1'!$I$12:$P$115,4,FALSE))=FALSE, VLOOKUP($G66,'Dades 1'!$I$12:$P$115,4,FALSE),IF(ISERROR(VLOOKUP($G66,'Dades 2'!$I$12:$P$107,4,FALSE))=FALSE, VLOOKUP($G66,'Dades 2'!$I$12:$P$107,4,FALSE),IF(ISERROR(VLOOKUP($G66,CCTV!$I$12:$P$97,4,FALSE))=FALSE, VLOOKUP($G66,CCTV!$I$12:$P$97,4,FALSE),"?"))))</f>
        <v>?</v>
      </c>
      <c r="K66" s="32" t="str">
        <f>IF(ISERROR(VLOOKUP($G66,Xarxa!$I$12:$P$100,5,FALSE))=FALSE, VLOOKUP($G66,Xarxa!$I$12:$P$100,5,FALSE),IF(ISERROR(VLOOKUP($G66,'Dades 1'!$I$12:$P$115,5,FALSE))=FALSE, VLOOKUP($G66,'Dades 1'!$I$12:$P$115,5,FALSE),IF(ISERROR(VLOOKUP($G66,'Dades 2'!$I$12:$P$107,5,FALSE))=FALSE, VLOOKUP($G66,'Dades 2'!$I$12:$P$107,5,FALSE),IF(ISERROR(VLOOKUP($G66,CCTV!$I$12:$P$97,5,FALSE))=FALSE, VLOOKUP($G66,CCTV!$I$12:$P$97,5,FALSE),"?"))))</f>
        <v>?</v>
      </c>
      <c r="L66" s="33" t="str">
        <f>IF(ISERROR(VLOOKUP($G66,Xarxa!$I$12:$P$100,6,FALSE))=FALSE, VLOOKUP($G66,Xarxa!$I$12:$P$100,6,FALSE),IF(ISERROR(VLOOKUP($G66,'Dades 1'!$I$12:$P$115,6,FALSE))=FALSE, VLOOKUP($G66,'Dades 1'!$I$12:$P$115,6,FALSE),IF(ISERROR(VLOOKUP($G66,'Dades 2'!$I$12:$P$107,6,FALSE))=FALSE, VLOOKUP($G66,'Dades 2'!$I$12:$P$107,6,FALSE),IF(ISERROR(VLOOKUP($G66,CCTV!$I$12:$P$97,6,FALSE))=FALSE, VLOOKUP($G66,CCTV!$I$12:$P$97,6,FALSE),"?"))))</f>
        <v>?</v>
      </c>
    </row>
    <row r="67" spans="1:13" ht="14.1" customHeight="1">
      <c r="A67" s="66"/>
      <c r="B67" s="67"/>
      <c r="C67" s="67"/>
      <c r="D67" s="68"/>
      <c r="E67" s="44">
        <v>1</v>
      </c>
      <c r="F67" s="45">
        <v>6</v>
      </c>
      <c r="G67" s="38" t="s">
        <v>118</v>
      </c>
      <c r="H67" s="32" t="str">
        <f>IF(ISERROR(VLOOKUP($G67,Xarxa!$I$12:$P$100,2,FALSE))=FALSE, VLOOKUP($G67,Xarxa!$I$12:$P$100,2,FALSE),IF(ISERROR(VLOOKUP($G67,'Dades 1'!$I$12:$P$115,2,FALSE))=FALSE, VLOOKUP($G67,'Dades 1'!$I$12:$P$115,2,FALSE),IF(ISERROR(VLOOKUP($G67,'Dades 2'!$I$12:$P$107,2,FALSE))=FALSE, VLOOKUP($G67,'Dades 2'!$I$12:$P$107,2,FALSE),IF(ISERROR(VLOOKUP($G67,CCTV!$I$12:$P$97,2,FALSE))=FALSE, VLOOKUP($G67,CCTV!$I$12:$P$97,2,FALSE),"?"))))</f>
        <v>?</v>
      </c>
      <c r="I67" s="32" t="str">
        <f>IF(ISERROR(VLOOKUP($G67,Xarxa!$I$12:$P$100,3,FALSE))=FALSE, VLOOKUP($G67,Xarxa!$I$12:$P$100,3,FALSE),IF(ISERROR(VLOOKUP($G67,'Dades 1'!$I$12:$P$115,3,FALSE))=FALSE, VLOOKUP($G67,'Dades 1'!$I$12:$P$115,3,FALSE),IF(ISERROR(VLOOKUP($G67,'Dades 2'!$I$12:$P$107,3,FALSE))=FALSE, VLOOKUP($G67,'Dades 2'!$I$12:$P$107,3,FALSE),IF(ISERROR(VLOOKUP($G67,CCTV!$I$12:$P$97,3,FALSE))=FALSE, VLOOKUP($G67,CCTV!$I$12:$P$97,3,FALSE),"?"))))</f>
        <v>?</v>
      </c>
      <c r="J67" s="32" t="str">
        <f>IF(ISERROR(VLOOKUP($G67,Xarxa!$I$12:$P$100,4,FALSE))=FALSE, VLOOKUP($G67,Xarxa!$I$12:$P$100,4,FALSE),IF(ISERROR(VLOOKUP($G67,'Dades 1'!$I$12:$P$115,4,FALSE))=FALSE, VLOOKUP($G67,'Dades 1'!$I$12:$P$115,4,FALSE),IF(ISERROR(VLOOKUP($G67,'Dades 2'!$I$12:$P$107,4,FALSE))=FALSE, VLOOKUP($G67,'Dades 2'!$I$12:$P$107,4,FALSE),IF(ISERROR(VLOOKUP($G67,CCTV!$I$12:$P$97,4,FALSE))=FALSE, VLOOKUP($G67,CCTV!$I$12:$P$97,4,FALSE),"?"))))</f>
        <v>?</v>
      </c>
      <c r="K67" s="32" t="str">
        <f>IF(ISERROR(VLOOKUP($G67,Xarxa!$I$12:$P$100,5,FALSE))=FALSE, VLOOKUP($G67,Xarxa!$I$12:$P$100,5,FALSE),IF(ISERROR(VLOOKUP($G67,'Dades 1'!$I$12:$P$115,5,FALSE))=FALSE, VLOOKUP($G67,'Dades 1'!$I$12:$P$115,5,FALSE),IF(ISERROR(VLOOKUP($G67,'Dades 2'!$I$12:$P$107,5,FALSE))=FALSE, VLOOKUP($G67,'Dades 2'!$I$12:$P$107,5,FALSE),IF(ISERROR(VLOOKUP($G67,CCTV!$I$12:$P$97,5,FALSE))=FALSE, VLOOKUP($G67,CCTV!$I$12:$P$97,5,FALSE),"?"))))</f>
        <v>?</v>
      </c>
      <c r="L67" s="33" t="str">
        <f>IF(ISERROR(VLOOKUP($G67,Xarxa!$I$12:$P$100,6,FALSE))=FALSE, VLOOKUP($G67,Xarxa!$I$12:$P$100,6,FALSE),IF(ISERROR(VLOOKUP($G67,'Dades 1'!$I$12:$P$115,6,FALSE))=FALSE, VLOOKUP($G67,'Dades 1'!$I$12:$P$115,6,FALSE),IF(ISERROR(VLOOKUP($G67,'Dades 2'!$I$12:$P$107,6,FALSE))=FALSE, VLOOKUP($G67,'Dades 2'!$I$12:$P$107,6,FALSE),IF(ISERROR(VLOOKUP($G67,CCTV!$I$12:$P$97,6,FALSE))=FALSE, VLOOKUP($G67,CCTV!$I$12:$P$97,6,FALSE),"?"))))</f>
        <v>?</v>
      </c>
    </row>
    <row r="68" spans="1:13" ht="14.1" customHeight="1">
      <c r="A68" s="66"/>
      <c r="B68" s="67"/>
      <c r="C68" s="67"/>
      <c r="D68" s="68"/>
      <c r="E68" s="44">
        <v>1</v>
      </c>
      <c r="F68" s="45">
        <v>7</v>
      </c>
      <c r="G68" s="38" t="s">
        <v>118</v>
      </c>
      <c r="H68" s="32" t="str">
        <f>IF(ISERROR(VLOOKUP($G68,Xarxa!$I$12:$P$100,2,FALSE))=FALSE, VLOOKUP($G68,Xarxa!$I$12:$P$100,2,FALSE),IF(ISERROR(VLOOKUP($G68,'Dades 1'!$I$12:$P$115,2,FALSE))=FALSE, VLOOKUP($G68,'Dades 1'!$I$12:$P$115,2,FALSE),IF(ISERROR(VLOOKUP($G68,'Dades 2'!$I$12:$P$107,2,FALSE))=FALSE, VLOOKUP($G68,'Dades 2'!$I$12:$P$107,2,FALSE),IF(ISERROR(VLOOKUP($G68,CCTV!$I$12:$P$97,2,FALSE))=FALSE, VLOOKUP($G68,CCTV!$I$12:$P$97,2,FALSE),"?"))))</f>
        <v>?</v>
      </c>
      <c r="I68" s="32" t="str">
        <f>IF(ISERROR(VLOOKUP($G68,Xarxa!$I$12:$P$100,3,FALSE))=FALSE, VLOOKUP($G68,Xarxa!$I$12:$P$100,3,FALSE),IF(ISERROR(VLOOKUP($G68,'Dades 1'!$I$12:$P$115,3,FALSE))=FALSE, VLOOKUP($G68,'Dades 1'!$I$12:$P$115,3,FALSE),IF(ISERROR(VLOOKUP($G68,'Dades 2'!$I$12:$P$107,3,FALSE))=FALSE, VLOOKUP($G68,'Dades 2'!$I$12:$P$107,3,FALSE),IF(ISERROR(VLOOKUP($G68,CCTV!$I$12:$P$97,3,FALSE))=FALSE, VLOOKUP($G68,CCTV!$I$12:$P$97,3,FALSE),"?"))))</f>
        <v>?</v>
      </c>
      <c r="J68" s="32" t="str">
        <f>IF(ISERROR(VLOOKUP($G68,Xarxa!$I$12:$P$100,4,FALSE))=FALSE, VLOOKUP($G68,Xarxa!$I$12:$P$100,4,FALSE),IF(ISERROR(VLOOKUP($G68,'Dades 1'!$I$12:$P$115,4,FALSE))=FALSE, VLOOKUP($G68,'Dades 1'!$I$12:$P$115,4,FALSE),IF(ISERROR(VLOOKUP($G68,'Dades 2'!$I$12:$P$107,4,FALSE))=FALSE, VLOOKUP($G68,'Dades 2'!$I$12:$P$107,4,FALSE),IF(ISERROR(VLOOKUP($G68,CCTV!$I$12:$P$97,4,FALSE))=FALSE, VLOOKUP($G68,CCTV!$I$12:$P$97,4,FALSE),"?"))))</f>
        <v>?</v>
      </c>
      <c r="K68" s="32" t="str">
        <f>IF(ISERROR(VLOOKUP($G68,Xarxa!$I$12:$P$100,5,FALSE))=FALSE, VLOOKUP($G68,Xarxa!$I$12:$P$100,5,FALSE),IF(ISERROR(VLOOKUP($G68,'Dades 1'!$I$12:$P$115,5,FALSE))=FALSE, VLOOKUP($G68,'Dades 1'!$I$12:$P$115,5,FALSE),IF(ISERROR(VLOOKUP($G68,'Dades 2'!$I$12:$P$107,5,FALSE))=FALSE, VLOOKUP($G68,'Dades 2'!$I$12:$P$107,5,FALSE),IF(ISERROR(VLOOKUP($G68,CCTV!$I$12:$P$97,5,FALSE))=FALSE, VLOOKUP($G68,CCTV!$I$12:$P$97,5,FALSE),"?"))))</f>
        <v>?</v>
      </c>
      <c r="L68" s="33" t="str">
        <f>IF(ISERROR(VLOOKUP($G68,Xarxa!$I$12:$P$100,6,FALSE))=FALSE, VLOOKUP($G68,Xarxa!$I$12:$P$100,6,FALSE),IF(ISERROR(VLOOKUP($G68,'Dades 1'!$I$12:$P$115,6,FALSE))=FALSE, VLOOKUP($G68,'Dades 1'!$I$12:$P$115,6,FALSE),IF(ISERROR(VLOOKUP($G68,'Dades 2'!$I$12:$P$107,6,FALSE))=FALSE, VLOOKUP($G68,'Dades 2'!$I$12:$P$107,6,FALSE),IF(ISERROR(VLOOKUP($G68,CCTV!$I$12:$P$97,6,FALSE))=FALSE, VLOOKUP($G68,CCTV!$I$12:$P$97,6,FALSE),"?"))))</f>
        <v>?</v>
      </c>
    </row>
    <row r="69" spans="1:13" ht="14.1" customHeight="1">
      <c r="A69" s="66"/>
      <c r="B69" s="67"/>
      <c r="C69" s="67"/>
      <c r="D69" s="68"/>
      <c r="E69" s="44">
        <v>1</v>
      </c>
      <c r="F69" s="45">
        <v>8</v>
      </c>
      <c r="G69" s="38" t="s">
        <v>118</v>
      </c>
      <c r="H69" s="32" t="str">
        <f>IF(ISERROR(VLOOKUP($G69,Xarxa!$I$12:$P$100,2,FALSE))=FALSE, VLOOKUP($G69,Xarxa!$I$12:$P$100,2,FALSE),IF(ISERROR(VLOOKUP($G69,'Dades 1'!$I$12:$P$115,2,FALSE))=FALSE, VLOOKUP($G69,'Dades 1'!$I$12:$P$115,2,FALSE),IF(ISERROR(VLOOKUP($G69,'Dades 2'!$I$12:$P$107,2,FALSE))=FALSE, VLOOKUP($G69,'Dades 2'!$I$12:$P$107,2,FALSE),IF(ISERROR(VLOOKUP($G69,CCTV!$I$12:$P$97,2,FALSE))=FALSE, VLOOKUP($G69,CCTV!$I$12:$P$97,2,FALSE),"?"))))</f>
        <v>?</v>
      </c>
      <c r="I69" s="32" t="str">
        <f>IF(ISERROR(VLOOKUP($G69,Xarxa!$I$12:$P$100,3,FALSE))=FALSE, VLOOKUP($G69,Xarxa!$I$12:$P$100,3,FALSE),IF(ISERROR(VLOOKUP($G69,'Dades 1'!$I$12:$P$115,3,FALSE))=FALSE, VLOOKUP($G69,'Dades 1'!$I$12:$P$115,3,FALSE),IF(ISERROR(VLOOKUP($G69,'Dades 2'!$I$12:$P$107,3,FALSE))=FALSE, VLOOKUP($G69,'Dades 2'!$I$12:$P$107,3,FALSE),IF(ISERROR(VLOOKUP($G69,CCTV!$I$12:$P$97,3,FALSE))=FALSE, VLOOKUP($G69,CCTV!$I$12:$P$97,3,FALSE),"?"))))</f>
        <v>?</v>
      </c>
      <c r="J69" s="32" t="str">
        <f>IF(ISERROR(VLOOKUP($G69,Xarxa!$I$12:$P$100,4,FALSE))=FALSE, VLOOKUP($G69,Xarxa!$I$12:$P$100,4,FALSE),IF(ISERROR(VLOOKUP($G69,'Dades 1'!$I$12:$P$115,4,FALSE))=FALSE, VLOOKUP($G69,'Dades 1'!$I$12:$P$115,4,FALSE),IF(ISERROR(VLOOKUP($G69,'Dades 2'!$I$12:$P$107,4,FALSE))=FALSE, VLOOKUP($G69,'Dades 2'!$I$12:$P$107,4,FALSE),IF(ISERROR(VLOOKUP($G69,CCTV!$I$12:$P$97,4,FALSE))=FALSE, VLOOKUP($G69,CCTV!$I$12:$P$97,4,FALSE),"?"))))</f>
        <v>?</v>
      </c>
      <c r="K69" s="32" t="str">
        <f>IF(ISERROR(VLOOKUP($G69,Xarxa!$I$12:$P$100,5,FALSE))=FALSE, VLOOKUP($G69,Xarxa!$I$12:$P$100,5,FALSE),IF(ISERROR(VLOOKUP($G69,'Dades 1'!$I$12:$P$115,5,FALSE))=FALSE, VLOOKUP($G69,'Dades 1'!$I$12:$P$115,5,FALSE),IF(ISERROR(VLOOKUP($G69,'Dades 2'!$I$12:$P$107,5,FALSE))=FALSE, VLOOKUP($G69,'Dades 2'!$I$12:$P$107,5,FALSE),IF(ISERROR(VLOOKUP($G69,CCTV!$I$12:$P$97,5,FALSE))=FALSE, VLOOKUP($G69,CCTV!$I$12:$P$97,5,FALSE),"?"))))</f>
        <v>?</v>
      </c>
      <c r="L69" s="33" t="str">
        <f>IF(ISERROR(VLOOKUP($G69,Xarxa!$I$12:$P$100,6,FALSE))=FALSE, VLOOKUP($G69,Xarxa!$I$12:$P$100,6,FALSE),IF(ISERROR(VLOOKUP($G69,'Dades 1'!$I$12:$P$115,6,FALSE))=FALSE, VLOOKUP($G69,'Dades 1'!$I$12:$P$115,6,FALSE),IF(ISERROR(VLOOKUP($G69,'Dades 2'!$I$12:$P$107,6,FALSE))=FALSE, VLOOKUP($G69,'Dades 2'!$I$12:$P$107,6,FALSE),IF(ISERROR(VLOOKUP($G69,CCTV!$I$12:$P$97,6,FALSE))=FALSE, VLOOKUP($G69,CCTV!$I$12:$P$97,6,FALSE),"?"))))</f>
        <v>?</v>
      </c>
    </row>
    <row r="70" spans="1:13" ht="14.1" customHeight="1">
      <c r="A70" s="66"/>
      <c r="B70" s="67"/>
      <c r="C70" s="67"/>
      <c r="D70" s="68"/>
      <c r="E70" s="44">
        <v>1</v>
      </c>
      <c r="F70" s="45">
        <v>9</v>
      </c>
      <c r="G70" s="38" t="s">
        <v>118</v>
      </c>
      <c r="H70" s="32" t="str">
        <f>IF(ISERROR(VLOOKUP($G70,Xarxa!$I$12:$P$100,2,FALSE))=FALSE, VLOOKUP($G70,Xarxa!$I$12:$P$100,2,FALSE),IF(ISERROR(VLOOKUP($G70,'Dades 1'!$I$12:$P$115,2,FALSE))=FALSE, VLOOKUP($G70,'Dades 1'!$I$12:$P$115,2,FALSE),IF(ISERROR(VLOOKUP($G70,'Dades 2'!$I$12:$P$107,2,FALSE))=FALSE, VLOOKUP($G70,'Dades 2'!$I$12:$P$107,2,FALSE),IF(ISERROR(VLOOKUP($G70,CCTV!$I$12:$P$97,2,FALSE))=FALSE, VLOOKUP($G70,CCTV!$I$12:$P$97,2,FALSE),"?"))))</f>
        <v>?</v>
      </c>
      <c r="I70" s="32" t="str">
        <f>IF(ISERROR(VLOOKUP($G70,Xarxa!$I$12:$P$100,3,FALSE))=FALSE, VLOOKUP($G70,Xarxa!$I$12:$P$100,3,FALSE),IF(ISERROR(VLOOKUP($G70,'Dades 1'!$I$12:$P$115,3,FALSE))=FALSE, VLOOKUP($G70,'Dades 1'!$I$12:$P$115,3,FALSE),IF(ISERROR(VLOOKUP($G70,'Dades 2'!$I$12:$P$107,3,FALSE))=FALSE, VLOOKUP($G70,'Dades 2'!$I$12:$P$107,3,FALSE),IF(ISERROR(VLOOKUP($G70,CCTV!$I$12:$P$97,3,FALSE))=FALSE, VLOOKUP($G70,CCTV!$I$12:$P$97,3,FALSE),"?"))))</f>
        <v>?</v>
      </c>
      <c r="J70" s="32" t="str">
        <f>IF(ISERROR(VLOOKUP($G70,Xarxa!$I$12:$P$100,4,FALSE))=FALSE, VLOOKUP($G70,Xarxa!$I$12:$P$100,4,FALSE),IF(ISERROR(VLOOKUP($G70,'Dades 1'!$I$12:$P$115,4,FALSE))=FALSE, VLOOKUP($G70,'Dades 1'!$I$12:$P$115,4,FALSE),IF(ISERROR(VLOOKUP($G70,'Dades 2'!$I$12:$P$107,4,FALSE))=FALSE, VLOOKUP($G70,'Dades 2'!$I$12:$P$107,4,FALSE),IF(ISERROR(VLOOKUP($G70,CCTV!$I$12:$P$97,4,FALSE))=FALSE, VLOOKUP($G70,CCTV!$I$12:$P$97,4,FALSE),"?"))))</f>
        <v>?</v>
      </c>
      <c r="K70" s="32" t="str">
        <f>IF(ISERROR(VLOOKUP($G70,Xarxa!$I$12:$P$100,5,FALSE))=FALSE, VLOOKUP($G70,Xarxa!$I$12:$P$100,5,FALSE),IF(ISERROR(VLOOKUP($G70,'Dades 1'!$I$12:$P$115,5,FALSE))=FALSE, VLOOKUP($G70,'Dades 1'!$I$12:$P$115,5,FALSE),IF(ISERROR(VLOOKUP($G70,'Dades 2'!$I$12:$P$107,5,FALSE))=FALSE, VLOOKUP($G70,'Dades 2'!$I$12:$P$107,5,FALSE),IF(ISERROR(VLOOKUP($G70,CCTV!$I$12:$P$97,5,FALSE))=FALSE, VLOOKUP($G70,CCTV!$I$12:$P$97,5,FALSE),"?"))))</f>
        <v>?</v>
      </c>
      <c r="L70" s="33" t="str">
        <f>IF(ISERROR(VLOOKUP($G70,Xarxa!$I$12:$P$100,6,FALSE))=FALSE, VLOOKUP($G70,Xarxa!$I$12:$P$100,6,FALSE),IF(ISERROR(VLOOKUP($G70,'Dades 1'!$I$12:$P$115,6,FALSE))=FALSE, VLOOKUP($G70,'Dades 1'!$I$12:$P$115,6,FALSE),IF(ISERROR(VLOOKUP($G70,'Dades 2'!$I$12:$P$107,6,FALSE))=FALSE, VLOOKUP($G70,'Dades 2'!$I$12:$P$107,6,FALSE),IF(ISERROR(VLOOKUP($G70,CCTV!$I$12:$P$97,6,FALSE))=FALSE, VLOOKUP($G70,CCTV!$I$12:$P$97,6,FALSE),"?"))))</f>
        <v>?</v>
      </c>
    </row>
    <row r="71" spans="1:13" ht="14.1" customHeight="1">
      <c r="A71" s="69"/>
      <c r="B71" s="70"/>
      <c r="C71" s="70"/>
      <c r="D71" s="71"/>
      <c r="E71" s="42">
        <v>1</v>
      </c>
      <c r="F71" s="43">
        <v>10</v>
      </c>
      <c r="G71" s="34" t="s">
        <v>118</v>
      </c>
      <c r="H71" s="35" t="str">
        <f>IF(ISERROR(VLOOKUP($G71,Xarxa!$I$12:$P$100,2,FALSE))=FALSE, VLOOKUP($G71,Xarxa!$I$12:$P$100,2,FALSE),IF(ISERROR(VLOOKUP($G71,'Dades 1'!$I$12:$P$115,2,FALSE))=FALSE, VLOOKUP($G71,'Dades 1'!$I$12:$P$115,2,FALSE),IF(ISERROR(VLOOKUP($G71,'Dades 2'!$I$12:$P$107,2,FALSE))=FALSE, VLOOKUP($G71,'Dades 2'!$I$12:$P$107,2,FALSE),IF(ISERROR(VLOOKUP($G71,CCTV!$I$12:$P$97,2,FALSE))=FALSE, VLOOKUP($G71,CCTV!$I$12:$P$97,2,FALSE),"?"))))</f>
        <v>?</v>
      </c>
      <c r="I71" s="35" t="str">
        <f>IF(ISERROR(VLOOKUP($G71,Xarxa!$I$12:$P$100,3,FALSE))=FALSE, VLOOKUP($G71,Xarxa!$I$12:$P$100,3,FALSE),IF(ISERROR(VLOOKUP($G71,'Dades 1'!$I$12:$P$115,3,FALSE))=FALSE, VLOOKUP($G71,'Dades 1'!$I$12:$P$115,3,FALSE),IF(ISERROR(VLOOKUP($G71,'Dades 2'!$I$12:$P$107,3,FALSE))=FALSE, VLOOKUP($G71,'Dades 2'!$I$12:$P$107,3,FALSE),IF(ISERROR(VLOOKUP($G71,CCTV!$I$12:$P$97,3,FALSE))=FALSE, VLOOKUP($G71,CCTV!$I$12:$P$97,3,FALSE),"?"))))</f>
        <v>?</v>
      </c>
      <c r="J71" s="35" t="str">
        <f>IF(ISERROR(VLOOKUP($G71,Xarxa!$I$12:$P$100,4,FALSE))=FALSE, VLOOKUP($G71,Xarxa!$I$12:$P$100,4,FALSE),IF(ISERROR(VLOOKUP($G71,'Dades 1'!$I$12:$P$115,4,FALSE))=FALSE, VLOOKUP($G71,'Dades 1'!$I$12:$P$115,4,FALSE),IF(ISERROR(VLOOKUP($G71,'Dades 2'!$I$12:$P$107,4,FALSE))=FALSE, VLOOKUP($G71,'Dades 2'!$I$12:$P$107,4,FALSE),IF(ISERROR(VLOOKUP($G71,CCTV!$I$12:$P$97,4,FALSE))=FALSE, VLOOKUP($G71,CCTV!$I$12:$P$97,4,FALSE),"?"))))</f>
        <v>?</v>
      </c>
      <c r="K71" s="35" t="str">
        <f>IF(ISERROR(VLOOKUP($G71,Xarxa!$I$12:$P$100,5,FALSE))=FALSE, VLOOKUP($G71,Xarxa!$I$12:$P$100,5,FALSE),IF(ISERROR(VLOOKUP($G71,'Dades 1'!$I$12:$P$115,5,FALSE))=FALSE, VLOOKUP($G71,'Dades 1'!$I$12:$P$115,5,FALSE),IF(ISERROR(VLOOKUP($G71,'Dades 2'!$I$12:$P$107,5,FALSE))=FALSE, VLOOKUP($G71,'Dades 2'!$I$12:$P$107,5,FALSE),IF(ISERROR(VLOOKUP($G71,CCTV!$I$12:$P$97,5,FALSE))=FALSE, VLOOKUP($G71,CCTV!$I$12:$P$97,5,FALSE),"?"))))</f>
        <v>?</v>
      </c>
      <c r="L71" s="36" t="str">
        <f>IF(ISERROR(VLOOKUP($G71,Xarxa!$I$12:$P$100,6,FALSE))=FALSE, VLOOKUP($G71,Xarxa!$I$12:$P$100,6,FALSE),IF(ISERROR(VLOOKUP($G71,'Dades 1'!$I$12:$P$115,6,FALSE))=FALSE, VLOOKUP($G71,'Dades 1'!$I$12:$P$115,6,FALSE),IF(ISERROR(VLOOKUP($G71,'Dades 2'!$I$12:$P$107,6,FALSE))=FALSE, VLOOKUP($G71,'Dades 2'!$I$12:$P$107,6,FALSE),IF(ISERROR(VLOOKUP($G71,CCTV!$I$12:$P$97,6,FALSE))=FALSE, VLOOKUP($G71,CCTV!$I$12:$P$97,6,FALSE),"?"))))</f>
        <v>?</v>
      </c>
    </row>
    <row r="73" spans="1:13" ht="14.1" customHeight="1">
      <c r="A73" s="72" t="str">
        <f ca="1">INDIRECT(M73)</f>
        <v>Node Xarxa 38</v>
      </c>
      <c r="B73" s="73"/>
      <c r="C73" s="73"/>
      <c r="D73" s="73"/>
      <c r="E73" s="29" t="s">
        <v>114</v>
      </c>
      <c r="F73" s="29" t="s">
        <v>115</v>
      </c>
      <c r="G73" s="30" t="s">
        <v>116</v>
      </c>
      <c r="H73" s="31" t="s">
        <v>10</v>
      </c>
      <c r="I73" s="31" t="s">
        <v>11</v>
      </c>
      <c r="J73" s="31" t="s">
        <v>12</v>
      </c>
      <c r="K73" s="31" t="s">
        <v>13</v>
      </c>
      <c r="L73" s="29" t="s">
        <v>9</v>
      </c>
      <c r="M73" s="11" t="str">
        <f>CONCATENATE("Xarxa!I",RIGHT(M61,2)+1)</f>
        <v>Xarxa!I22</v>
      </c>
    </row>
    <row r="74" spans="1:13" ht="14.1" customHeight="1">
      <c r="A74" s="63"/>
      <c r="B74" s="64"/>
      <c r="C74" s="64"/>
      <c r="D74" s="65"/>
      <c r="E74" s="40">
        <v>1</v>
      </c>
      <c r="F74" s="41">
        <v>1</v>
      </c>
      <c r="G74" s="32" t="s">
        <v>118</v>
      </c>
      <c r="H74" s="32" t="str">
        <f>IF(ISERROR(VLOOKUP($G74,Xarxa!$I$12:$P$100,2,FALSE))=FALSE, VLOOKUP($G74,Xarxa!$I$12:$P$100,2,FALSE),IF(ISERROR(VLOOKUP($G74,'Dades 1'!$I$12:$P$115,2,FALSE))=FALSE, VLOOKUP($G74,'Dades 1'!$I$12:$P$115,2,FALSE),IF(ISERROR(VLOOKUP($G74,'Dades 2'!$I$12:$P$107,2,FALSE))=FALSE, VLOOKUP($G74,'Dades 2'!$I$12:$P$107,2,FALSE),IF(ISERROR(VLOOKUP($G74,CCTV!$I$12:$P$97,2,FALSE))=FALSE, VLOOKUP($G74,CCTV!$I$12:$P$97,2,FALSE),"?"))))</f>
        <v>?</v>
      </c>
      <c r="I74" s="32" t="str">
        <f>IF(ISERROR(VLOOKUP($G74,Xarxa!$I$12:$P$100,3,FALSE))=FALSE, VLOOKUP($G74,Xarxa!$I$12:$P$100,3,FALSE),IF(ISERROR(VLOOKUP($G74,'Dades 1'!$I$12:$P$115,3,FALSE))=FALSE, VLOOKUP($G74,'Dades 1'!$I$12:$P$115,3,FALSE),IF(ISERROR(VLOOKUP($G74,'Dades 2'!$I$12:$P$107,3,FALSE))=FALSE, VLOOKUP($G74,'Dades 2'!$I$12:$P$107,3,FALSE),IF(ISERROR(VLOOKUP($G74,CCTV!$I$12:$P$97,3,FALSE))=FALSE, VLOOKUP($G74,CCTV!$I$12:$P$97,3,FALSE),"?"))))</f>
        <v>?</v>
      </c>
      <c r="J74" s="32" t="str">
        <f>IF(ISERROR(VLOOKUP($G74,Xarxa!$I$12:$P$100,4,FALSE))=FALSE, VLOOKUP($G74,Xarxa!$I$12:$P$100,4,FALSE),IF(ISERROR(VLOOKUP($G74,'Dades 1'!$I$12:$P$115,4,FALSE))=FALSE, VLOOKUP($G74,'Dades 1'!$I$12:$P$115,4,FALSE),IF(ISERROR(VLOOKUP($G74,'Dades 2'!$I$12:$P$107,4,FALSE))=FALSE, VLOOKUP($G74,'Dades 2'!$I$12:$P$107,4,FALSE),IF(ISERROR(VLOOKUP($G74,CCTV!$I$12:$P$97,4,FALSE))=FALSE, VLOOKUP($G74,CCTV!$I$12:$P$97,4,FALSE),"?"))))</f>
        <v>?</v>
      </c>
      <c r="K74" s="32" t="str">
        <f>IF(ISERROR(VLOOKUP($G74,Xarxa!$I$12:$P$100,5,FALSE))=FALSE, VLOOKUP($G74,Xarxa!$I$12:$P$100,5,FALSE),IF(ISERROR(VLOOKUP($G74,'Dades 1'!$I$12:$P$115,5,FALSE))=FALSE, VLOOKUP($G74,'Dades 1'!$I$12:$P$115,5,FALSE),IF(ISERROR(VLOOKUP($G74,'Dades 2'!$I$12:$P$107,5,FALSE))=FALSE, VLOOKUP($G74,'Dades 2'!$I$12:$P$107,5,FALSE),IF(ISERROR(VLOOKUP($G74,CCTV!$I$12:$P$97,5,FALSE))=FALSE, VLOOKUP($G74,CCTV!$I$12:$P$97,5,FALSE),"?"))))</f>
        <v>?</v>
      </c>
      <c r="L74" s="33" t="str">
        <f>IF(ISERROR(VLOOKUP($G74,Xarxa!$I$12:$P$100,6,FALSE))=FALSE, VLOOKUP($G74,Xarxa!$I$12:$P$100,6,FALSE),IF(ISERROR(VLOOKUP($G74,'Dades 1'!$I$12:$P$115,6,FALSE))=FALSE, VLOOKUP($G74,'Dades 1'!$I$12:$P$115,6,FALSE),IF(ISERROR(VLOOKUP($G74,'Dades 2'!$I$12:$P$107,6,FALSE))=FALSE, VLOOKUP($G74,'Dades 2'!$I$12:$P$107,6,FALSE),IF(ISERROR(VLOOKUP($G74,CCTV!$I$12:$P$97,6,FALSE))=FALSE, VLOOKUP($G74,CCTV!$I$12:$P$97,6,FALSE),"?"))))</f>
        <v>?</v>
      </c>
    </row>
    <row r="75" spans="1:13" ht="14.1" customHeight="1">
      <c r="A75" s="66"/>
      <c r="B75" s="67"/>
      <c r="C75" s="67"/>
      <c r="D75" s="68"/>
      <c r="E75" s="42">
        <v>1</v>
      </c>
      <c r="F75" s="43">
        <v>2</v>
      </c>
      <c r="G75" s="34" t="s">
        <v>118</v>
      </c>
      <c r="H75" s="35" t="str">
        <f>IF(ISERROR(VLOOKUP($G75,Xarxa!$I$12:$P$100,2,FALSE))=FALSE, VLOOKUP($G75,Xarxa!$I$12:$P$100,2,FALSE),IF(ISERROR(VLOOKUP($G75,'Dades 1'!$I$12:$P$115,2,FALSE))=FALSE, VLOOKUP($G75,'Dades 1'!$I$12:$P$115,2,FALSE),IF(ISERROR(VLOOKUP($G75,'Dades 2'!$I$12:$P$107,2,FALSE))=FALSE, VLOOKUP($G75,'Dades 2'!$I$12:$P$107,2,FALSE),IF(ISERROR(VLOOKUP($G75,CCTV!$I$12:$P$97,2,FALSE))=FALSE, VLOOKUP($G75,CCTV!$I$12:$P$97,2,FALSE),"?"))))</f>
        <v>?</v>
      </c>
      <c r="I75" s="35" t="str">
        <f>IF(ISERROR(VLOOKUP($G75,Xarxa!$I$12:$P$100,3,FALSE))=FALSE, VLOOKUP($G75,Xarxa!$I$12:$P$100,3,FALSE),IF(ISERROR(VLOOKUP($G75,'Dades 1'!$I$12:$P$115,3,FALSE))=FALSE, VLOOKUP($G75,'Dades 1'!$I$12:$P$115,3,FALSE),IF(ISERROR(VLOOKUP($G75,'Dades 2'!$I$12:$P$107,3,FALSE))=FALSE, VLOOKUP($G75,'Dades 2'!$I$12:$P$107,3,FALSE),IF(ISERROR(VLOOKUP($G75,CCTV!$I$12:$P$97,3,FALSE))=FALSE, VLOOKUP($G75,CCTV!$I$12:$P$97,3,FALSE),"?"))))</f>
        <v>?</v>
      </c>
      <c r="J75" s="35" t="str">
        <f>IF(ISERROR(VLOOKUP($G75,Xarxa!$I$12:$P$100,4,FALSE))=FALSE, VLOOKUP($G75,Xarxa!$I$12:$P$100,4,FALSE),IF(ISERROR(VLOOKUP($G75,'Dades 1'!$I$12:$P$115,4,FALSE))=FALSE, VLOOKUP($G75,'Dades 1'!$I$12:$P$115,4,FALSE),IF(ISERROR(VLOOKUP($G75,'Dades 2'!$I$12:$P$107,4,FALSE))=FALSE, VLOOKUP($G75,'Dades 2'!$I$12:$P$107,4,FALSE),IF(ISERROR(VLOOKUP($G75,CCTV!$I$12:$P$97,4,FALSE))=FALSE, VLOOKUP($G75,CCTV!$I$12:$P$97,4,FALSE),"?"))))</f>
        <v>?</v>
      </c>
      <c r="K75" s="35" t="str">
        <f>IF(ISERROR(VLOOKUP($G75,Xarxa!$I$12:$P$100,5,FALSE))=FALSE, VLOOKUP($G75,Xarxa!$I$12:$P$100,5,FALSE),IF(ISERROR(VLOOKUP($G75,'Dades 1'!$I$12:$P$115,5,FALSE))=FALSE, VLOOKUP($G75,'Dades 1'!$I$12:$P$115,5,FALSE),IF(ISERROR(VLOOKUP($G75,'Dades 2'!$I$12:$P$107,5,FALSE))=FALSE, VLOOKUP($G75,'Dades 2'!$I$12:$P$107,5,FALSE),IF(ISERROR(VLOOKUP($G75,CCTV!$I$12:$P$97,5,FALSE))=FALSE, VLOOKUP($G75,CCTV!$I$12:$P$97,5,FALSE),"?"))))</f>
        <v>?</v>
      </c>
      <c r="L75" s="36" t="str">
        <f>IF(ISERROR(VLOOKUP($G75,Xarxa!$I$12:$P$100,6,FALSE))=FALSE, VLOOKUP($G75,Xarxa!$I$12:$P$100,6,FALSE),IF(ISERROR(VLOOKUP($G75,'Dades 1'!$I$12:$P$115,6,FALSE))=FALSE, VLOOKUP($G75,'Dades 1'!$I$12:$P$115,6,FALSE),IF(ISERROR(VLOOKUP($G75,'Dades 2'!$I$12:$P$107,6,FALSE))=FALSE, VLOOKUP($G75,'Dades 2'!$I$12:$P$107,6,FALSE),IF(ISERROR(VLOOKUP($G75,CCTV!$I$12:$P$97,6,FALSE))=FALSE, VLOOKUP($G75,CCTV!$I$12:$P$97,6,FALSE),"?"))))</f>
        <v>?</v>
      </c>
    </row>
    <row r="76" spans="1:13" ht="14.1" customHeight="1">
      <c r="A76" s="66"/>
      <c r="B76" s="67"/>
      <c r="C76" s="67"/>
      <c r="D76" s="68"/>
      <c r="E76" s="40">
        <v>1</v>
      </c>
      <c r="F76" s="41">
        <v>3</v>
      </c>
      <c r="G76" s="37" t="s">
        <v>58</v>
      </c>
      <c r="H76" s="32" t="str">
        <f>IF(ISERROR(VLOOKUP($G76,Xarxa!$I$12:$P$100,2,FALSE))=FALSE, VLOOKUP($G76,Xarxa!$I$12:$P$100,2,FALSE),IF(ISERROR(VLOOKUP($G76,'Dades 1'!$I$12:$P$115,2,FALSE))=FALSE, VLOOKUP($G76,'Dades 1'!$I$12:$P$115,2,FALSE),IF(ISERROR(VLOOKUP($G76,'Dades 2'!$I$12:$P$107,2,FALSE))=FALSE, VLOOKUP($G76,'Dades 2'!$I$12:$P$107,2,FALSE),IF(ISERROR(VLOOKUP($G76,CCTV!$I$12:$P$97,2,FALSE))=FALSE, VLOOKUP($G76,CCTV!$I$12:$P$97,2,FALSE),"?"))))</f>
        <v>10.137.238.211</v>
      </c>
      <c r="I76" s="32" t="str">
        <f>IF(ISERROR(VLOOKUP($G76,Xarxa!$I$12:$P$100,3,FALSE))=FALSE, VLOOKUP($G76,Xarxa!$I$12:$P$100,3,FALSE),IF(ISERROR(VLOOKUP($G76,'Dades 1'!$I$12:$P$115,3,FALSE))=FALSE, VLOOKUP($G76,'Dades 1'!$I$12:$P$115,3,FALSE),IF(ISERROR(VLOOKUP($G76,'Dades 2'!$I$12:$P$107,3,FALSE))=FALSE, VLOOKUP($G76,'Dades 2'!$I$12:$P$107,3,FALSE),IF(ISERROR(VLOOKUP($G76,CCTV!$I$12:$P$97,3,FALSE))=FALSE, VLOOKUP($G76,CCTV!$I$12:$P$97,3,FALSE),"?"))))</f>
        <v>255.255.255.224</v>
      </c>
      <c r="J76" s="32" t="str">
        <f>IF(ISERROR(VLOOKUP($G76,Xarxa!$I$12:$P$100,4,FALSE))=FALSE, VLOOKUP($G76,Xarxa!$I$12:$P$100,4,FALSE),IF(ISERROR(VLOOKUP($G76,'Dades 1'!$I$12:$P$115,4,FALSE))=FALSE, VLOOKUP($G76,'Dades 1'!$I$12:$P$115,4,FALSE),IF(ISERROR(VLOOKUP($G76,'Dades 2'!$I$12:$P$107,4,FALSE))=FALSE, VLOOKUP($G76,'Dades 2'!$I$12:$P$107,4,FALSE),IF(ISERROR(VLOOKUP($G76,CCTV!$I$12:$P$97,4,FALSE))=FALSE, VLOOKUP($G76,CCTV!$I$12:$P$97,4,FALSE),"?"))))</f>
        <v>10.137.238.193</v>
      </c>
      <c r="K76" s="32" t="str">
        <f>IF(ISERROR(VLOOKUP($G76,Xarxa!$I$12:$P$100,5,FALSE))=FALSE, VLOOKUP($G76,Xarxa!$I$12:$P$100,5,FALSE),IF(ISERROR(VLOOKUP($G76,'Dades 1'!$I$12:$P$115,5,FALSE))=FALSE, VLOOKUP($G76,'Dades 1'!$I$12:$P$115,5,FALSE),IF(ISERROR(VLOOKUP($G76,'Dades 2'!$I$12:$P$107,5,FALSE))=FALSE, VLOOKUP($G76,'Dades 2'!$I$12:$P$107,5,FALSE),IF(ISERROR(VLOOKUP($G76,CCTV!$I$12:$P$97,5,FALSE))=FALSE, VLOOKUP($G76,CCTV!$I$12:$P$97,5,FALSE),"?"))))</f>
        <v>00-04-76-E3-4C-0F</v>
      </c>
      <c r="L76" s="33">
        <f>IF(ISERROR(VLOOKUP($G76,Xarxa!$I$12:$P$100,6,FALSE))=FALSE, VLOOKUP($G76,Xarxa!$I$12:$P$100,6,FALSE),IF(ISERROR(VLOOKUP($G76,'Dades 1'!$I$12:$P$115,6,FALSE))=FALSE, VLOOKUP($G76,'Dades 1'!$I$12:$P$115,6,FALSE),IF(ISERROR(VLOOKUP($G76,'Dades 2'!$I$12:$P$107,6,FALSE))=FALSE, VLOOKUP($G76,'Dades 2'!$I$12:$P$107,6,FALSE),IF(ISERROR(VLOOKUP($G76,CCTV!$I$12:$P$97,6,FALSE))=FALSE, VLOOKUP($G76,CCTV!$I$12:$P$97,6,FALSE),"?"))))</f>
        <v>22</v>
      </c>
    </row>
    <row r="77" spans="1:13" ht="14.1" customHeight="1">
      <c r="A77" s="66"/>
      <c r="B77" s="67"/>
      <c r="C77" s="67"/>
      <c r="D77" s="68"/>
      <c r="E77" s="44">
        <v>1</v>
      </c>
      <c r="F77" s="45">
        <v>4</v>
      </c>
      <c r="G77" s="37" t="s">
        <v>88</v>
      </c>
      <c r="H77" s="32" t="str">
        <f>IF(ISERROR(VLOOKUP($G77,Xarxa!$I$12:$P$100,2,FALSE))=FALSE, VLOOKUP($G77,Xarxa!$I$12:$P$100,2,FALSE),IF(ISERROR(VLOOKUP($G77,'Dades 1'!$I$12:$P$115,2,FALSE))=FALSE, VLOOKUP($G77,'Dades 1'!$I$12:$P$115,2,FALSE),IF(ISERROR(VLOOKUP($G77,'Dades 2'!$I$12:$P$107,2,FALSE))=FALSE, VLOOKUP($G77,'Dades 2'!$I$12:$P$107,2,FALSE),IF(ISERROR(VLOOKUP($G77,CCTV!$I$12:$P$97,2,FALSE))=FALSE, VLOOKUP($G77,CCTV!$I$12:$P$97,2,FALSE),"?"))))</f>
        <v>10.137.239.211</v>
      </c>
      <c r="I77" s="32" t="str">
        <f>IF(ISERROR(VLOOKUP($G77,Xarxa!$I$12:$P$100,3,FALSE))=FALSE, VLOOKUP($G77,Xarxa!$I$12:$P$100,3,FALSE),IF(ISERROR(VLOOKUP($G77,'Dades 1'!$I$12:$P$115,3,FALSE))=FALSE, VLOOKUP($G77,'Dades 1'!$I$12:$P$115,3,FALSE),IF(ISERROR(VLOOKUP($G77,'Dades 2'!$I$12:$P$107,3,FALSE))=FALSE, VLOOKUP($G77,'Dades 2'!$I$12:$P$107,3,FALSE),IF(ISERROR(VLOOKUP($G77,CCTV!$I$12:$P$97,3,FALSE))=FALSE, VLOOKUP($G77,CCTV!$I$12:$P$97,3,FALSE),"?"))))</f>
        <v>255.255.255.224</v>
      </c>
      <c r="J77" s="32" t="str">
        <f>IF(ISERROR(VLOOKUP($G77,Xarxa!$I$12:$P$100,4,FALSE))=FALSE, VLOOKUP($G77,Xarxa!$I$12:$P$100,4,FALSE),IF(ISERROR(VLOOKUP($G77,'Dades 1'!$I$12:$P$115,4,FALSE))=FALSE, VLOOKUP($G77,'Dades 1'!$I$12:$P$115,4,FALSE),IF(ISERROR(VLOOKUP($G77,'Dades 2'!$I$12:$P$107,4,FALSE))=FALSE, VLOOKUP($G77,'Dades 2'!$I$12:$P$107,4,FALSE),IF(ISERROR(VLOOKUP($G77,CCTV!$I$12:$P$97,4,FALSE))=FALSE, VLOOKUP($G77,CCTV!$I$12:$P$97,4,FALSE),"?"))))</f>
        <v>10.137.239.193</v>
      </c>
      <c r="K77" s="32" t="str">
        <f>IF(ISERROR(VLOOKUP($G77,Xarxa!$I$12:$P$100,5,FALSE))=FALSE, VLOOKUP($G77,Xarxa!$I$12:$P$100,5,FALSE),IF(ISERROR(VLOOKUP($G77,'Dades 1'!$I$12:$P$115,5,FALSE))=FALSE, VLOOKUP($G77,'Dades 1'!$I$12:$P$115,5,FALSE),IF(ISERROR(VLOOKUP($G77,'Dades 2'!$I$12:$P$107,5,FALSE))=FALSE, VLOOKUP($G77,'Dades 2'!$I$12:$P$107,5,FALSE),IF(ISERROR(VLOOKUP($G77,CCTV!$I$12:$P$97,5,FALSE))=FALSE, VLOOKUP($G77,CCTV!$I$12:$P$97,5,FALSE),"?"))))</f>
        <v>00-04-76-E3-4E-8C</v>
      </c>
      <c r="L77" s="33">
        <f>IF(ISERROR(VLOOKUP($G77,Xarxa!$I$12:$P$100,6,FALSE))=FALSE, VLOOKUP($G77,Xarxa!$I$12:$P$100,6,FALSE),IF(ISERROR(VLOOKUP($G77,'Dades 1'!$I$12:$P$115,6,FALSE))=FALSE, VLOOKUP($G77,'Dades 1'!$I$12:$P$115,6,FALSE),IF(ISERROR(VLOOKUP($G77,'Dades 2'!$I$12:$P$107,6,FALSE))=FALSE, VLOOKUP($G77,'Dades 2'!$I$12:$P$107,6,FALSE),IF(ISERROR(VLOOKUP($G77,CCTV!$I$12:$P$97,6,FALSE))=FALSE, VLOOKUP($G77,CCTV!$I$12:$P$97,6,FALSE),"?"))))</f>
        <v>32</v>
      </c>
    </row>
    <row r="78" spans="1:13" ht="14.1" customHeight="1">
      <c r="A78" s="66"/>
      <c r="B78" s="67"/>
      <c r="C78" s="67"/>
      <c r="D78" s="68"/>
      <c r="E78" s="44">
        <v>1</v>
      </c>
      <c r="F78" s="45">
        <v>5</v>
      </c>
      <c r="G78" s="7" t="s">
        <v>109</v>
      </c>
      <c r="H78" s="32" t="str">
        <f>IF(ISERROR(VLOOKUP($G78,Xarxa!$I$12:$P$100,2,FALSE))=FALSE, VLOOKUP($G78,Xarxa!$I$12:$P$100,2,FALSE),IF(ISERROR(VLOOKUP($G78,'Dades 1'!$I$12:$P$115,2,FALSE))=FALSE, VLOOKUP($G78,'Dades 1'!$I$12:$P$115,2,FALSE),IF(ISERROR(VLOOKUP($G78,'Dades 2'!$I$12:$P$107,2,FALSE))=FALSE, VLOOKUP($G78,'Dades 2'!$I$12:$P$107,2,FALSE),IF(ISERROR(VLOOKUP($G78,CCTV!$I$12:$P$97,2,FALSE))=FALSE, VLOOKUP($G78,CCTV!$I$12:$P$97,2,FALSE),"?"))))</f>
        <v>10.137.239.230</v>
      </c>
      <c r="I78" s="32" t="str">
        <f>IF(ISERROR(VLOOKUP($G78,Xarxa!$I$12:$P$100,3,FALSE))=FALSE, VLOOKUP($G78,Xarxa!$I$12:$P$100,3,FALSE),IF(ISERROR(VLOOKUP($G78,'Dades 1'!$I$12:$P$115,3,FALSE))=FALSE, VLOOKUP($G78,'Dades 1'!$I$12:$P$115,3,FALSE),IF(ISERROR(VLOOKUP($G78,'Dades 2'!$I$12:$P$107,3,FALSE))=FALSE, VLOOKUP($G78,'Dades 2'!$I$12:$P$107,3,FALSE),IF(ISERROR(VLOOKUP($G78,CCTV!$I$12:$P$97,3,FALSE))=FALSE, VLOOKUP($G78,CCTV!$I$12:$P$97,3,FALSE),"?"))))</f>
        <v>255.255.255.224</v>
      </c>
      <c r="J78" s="32" t="str">
        <f>IF(ISERROR(VLOOKUP($G78,Xarxa!$I$12:$P$100,4,FALSE))=FALSE, VLOOKUP($G78,Xarxa!$I$12:$P$100,4,FALSE),IF(ISERROR(VLOOKUP($G78,'Dades 1'!$I$12:$P$115,4,FALSE))=FALSE, VLOOKUP($G78,'Dades 1'!$I$12:$P$115,4,FALSE),IF(ISERROR(VLOOKUP($G78,'Dades 2'!$I$12:$P$107,4,FALSE))=FALSE, VLOOKUP($G78,'Dades 2'!$I$12:$P$107,4,FALSE),IF(ISERROR(VLOOKUP($G78,CCTV!$I$12:$P$97,4,FALSE))=FALSE, VLOOKUP($G78,CCTV!$I$12:$P$97,4,FALSE),"?"))))</f>
        <v>10.137.239.225</v>
      </c>
      <c r="K78" s="32" t="str">
        <f>IF(ISERROR(VLOOKUP($G78,Xarxa!$I$12:$P$100,5,FALSE))=FALSE, VLOOKUP($G78,Xarxa!$I$12:$P$100,5,FALSE),IF(ISERROR(VLOOKUP($G78,'Dades 1'!$I$12:$P$115,5,FALSE))=FALSE, VLOOKUP($G78,'Dades 1'!$I$12:$P$115,5,FALSE),IF(ISERROR(VLOOKUP($G78,'Dades 2'!$I$12:$P$107,5,FALSE))=FALSE, VLOOKUP($G78,'Dades 2'!$I$12:$P$107,5,FALSE),IF(ISERROR(VLOOKUP($G78,CCTV!$I$12:$P$97,5,FALSE))=FALSE, VLOOKUP($G78,CCTV!$I$12:$P$97,5,FALSE),"?"))))</f>
        <v>-</v>
      </c>
      <c r="L78" s="33">
        <f>IF(ISERROR(VLOOKUP($G78,Xarxa!$I$12:$P$100,6,FALSE))=FALSE, VLOOKUP($G78,Xarxa!$I$12:$P$100,6,FALSE),IF(ISERROR(VLOOKUP($G78,'Dades 1'!$I$12:$P$115,6,FALSE))=FALSE, VLOOKUP($G78,'Dades 1'!$I$12:$P$115,6,FALSE),IF(ISERROR(VLOOKUP($G78,'Dades 2'!$I$12:$P$107,6,FALSE))=FALSE, VLOOKUP($G78,'Dades 2'!$I$12:$P$107,6,FALSE),IF(ISERROR(VLOOKUP($G78,CCTV!$I$12:$P$97,6,FALSE))=FALSE, VLOOKUP($G78,CCTV!$I$12:$P$97,6,FALSE),"?"))))</f>
        <v>42</v>
      </c>
    </row>
    <row r="79" spans="1:13" ht="14.1" customHeight="1">
      <c r="A79" s="66"/>
      <c r="B79" s="67"/>
      <c r="C79" s="67"/>
      <c r="D79" s="68"/>
      <c r="E79" s="44">
        <v>1</v>
      </c>
      <c r="F79" s="45">
        <v>6</v>
      </c>
      <c r="G79" s="38" t="s">
        <v>118</v>
      </c>
      <c r="H79" s="32" t="str">
        <f>IF(ISERROR(VLOOKUP($G79,Xarxa!$I$12:$P$100,2,FALSE))=FALSE, VLOOKUP($G79,Xarxa!$I$12:$P$100,2,FALSE),IF(ISERROR(VLOOKUP($G79,'Dades 1'!$I$12:$P$115,2,FALSE))=FALSE, VLOOKUP($G79,'Dades 1'!$I$12:$P$115,2,FALSE),IF(ISERROR(VLOOKUP($G79,'Dades 2'!$I$12:$P$107,2,FALSE))=FALSE, VLOOKUP($G79,'Dades 2'!$I$12:$P$107,2,FALSE),IF(ISERROR(VLOOKUP($G79,CCTV!$I$12:$P$97,2,FALSE))=FALSE, VLOOKUP($G79,CCTV!$I$12:$P$97,2,FALSE),"?"))))</f>
        <v>?</v>
      </c>
      <c r="I79" s="32" t="str">
        <f>IF(ISERROR(VLOOKUP($G79,Xarxa!$I$12:$P$100,3,FALSE))=FALSE, VLOOKUP($G79,Xarxa!$I$12:$P$100,3,FALSE),IF(ISERROR(VLOOKUP($G79,'Dades 1'!$I$12:$P$115,3,FALSE))=FALSE, VLOOKUP($G79,'Dades 1'!$I$12:$P$115,3,FALSE),IF(ISERROR(VLOOKUP($G79,'Dades 2'!$I$12:$P$107,3,FALSE))=FALSE, VLOOKUP($G79,'Dades 2'!$I$12:$P$107,3,FALSE),IF(ISERROR(VLOOKUP($G79,CCTV!$I$12:$P$97,3,FALSE))=FALSE, VLOOKUP($G79,CCTV!$I$12:$P$97,3,FALSE),"?"))))</f>
        <v>?</v>
      </c>
      <c r="J79" s="32" t="str">
        <f>IF(ISERROR(VLOOKUP($G79,Xarxa!$I$12:$P$100,4,FALSE))=FALSE, VLOOKUP($G79,Xarxa!$I$12:$P$100,4,FALSE),IF(ISERROR(VLOOKUP($G79,'Dades 1'!$I$12:$P$115,4,FALSE))=FALSE, VLOOKUP($G79,'Dades 1'!$I$12:$P$115,4,FALSE),IF(ISERROR(VLOOKUP($G79,'Dades 2'!$I$12:$P$107,4,FALSE))=FALSE, VLOOKUP($G79,'Dades 2'!$I$12:$P$107,4,FALSE),IF(ISERROR(VLOOKUP($G79,CCTV!$I$12:$P$97,4,FALSE))=FALSE, VLOOKUP($G79,CCTV!$I$12:$P$97,4,FALSE),"?"))))</f>
        <v>?</v>
      </c>
      <c r="K79" s="32" t="str">
        <f>IF(ISERROR(VLOOKUP($G79,Xarxa!$I$12:$P$100,5,FALSE))=FALSE, VLOOKUP($G79,Xarxa!$I$12:$P$100,5,FALSE),IF(ISERROR(VLOOKUP($G79,'Dades 1'!$I$12:$P$115,5,FALSE))=FALSE, VLOOKUP($G79,'Dades 1'!$I$12:$P$115,5,FALSE),IF(ISERROR(VLOOKUP($G79,'Dades 2'!$I$12:$P$107,5,FALSE))=FALSE, VLOOKUP($G79,'Dades 2'!$I$12:$P$107,5,FALSE),IF(ISERROR(VLOOKUP($G79,CCTV!$I$12:$P$97,5,FALSE))=FALSE, VLOOKUP($G79,CCTV!$I$12:$P$97,5,FALSE),"?"))))</f>
        <v>?</v>
      </c>
      <c r="L79" s="33" t="str">
        <f>IF(ISERROR(VLOOKUP($G79,Xarxa!$I$12:$P$100,6,FALSE))=FALSE, VLOOKUP($G79,Xarxa!$I$12:$P$100,6,FALSE),IF(ISERROR(VLOOKUP($G79,'Dades 1'!$I$12:$P$115,6,FALSE))=FALSE, VLOOKUP($G79,'Dades 1'!$I$12:$P$115,6,FALSE),IF(ISERROR(VLOOKUP($G79,'Dades 2'!$I$12:$P$107,6,FALSE))=FALSE, VLOOKUP($G79,'Dades 2'!$I$12:$P$107,6,FALSE),IF(ISERROR(VLOOKUP($G79,CCTV!$I$12:$P$97,6,FALSE))=FALSE, VLOOKUP($G79,CCTV!$I$12:$P$97,6,FALSE),"?"))))</f>
        <v>?</v>
      </c>
    </row>
    <row r="80" spans="1:13" ht="14.1" customHeight="1">
      <c r="A80" s="66"/>
      <c r="B80" s="67"/>
      <c r="C80" s="67"/>
      <c r="D80" s="68"/>
      <c r="E80" s="44">
        <v>1</v>
      </c>
      <c r="F80" s="45">
        <v>7</v>
      </c>
      <c r="G80" s="38" t="s">
        <v>118</v>
      </c>
      <c r="H80" s="32" t="str">
        <f>IF(ISERROR(VLOOKUP($G80,Xarxa!$I$12:$P$100,2,FALSE))=FALSE, VLOOKUP($G80,Xarxa!$I$12:$P$100,2,FALSE),IF(ISERROR(VLOOKUP($G80,'Dades 1'!$I$12:$P$115,2,FALSE))=FALSE, VLOOKUP($G80,'Dades 1'!$I$12:$P$115,2,FALSE),IF(ISERROR(VLOOKUP($G80,'Dades 2'!$I$12:$P$107,2,FALSE))=FALSE, VLOOKUP($G80,'Dades 2'!$I$12:$P$107,2,FALSE),IF(ISERROR(VLOOKUP($G80,CCTV!$I$12:$P$97,2,FALSE))=FALSE, VLOOKUP($G80,CCTV!$I$12:$P$97,2,FALSE),"?"))))</f>
        <v>?</v>
      </c>
      <c r="I80" s="32" t="str">
        <f>IF(ISERROR(VLOOKUP($G80,Xarxa!$I$12:$P$100,3,FALSE))=FALSE, VLOOKUP($G80,Xarxa!$I$12:$P$100,3,FALSE),IF(ISERROR(VLOOKUP($G80,'Dades 1'!$I$12:$P$115,3,FALSE))=FALSE, VLOOKUP($G80,'Dades 1'!$I$12:$P$115,3,FALSE),IF(ISERROR(VLOOKUP($G80,'Dades 2'!$I$12:$P$107,3,FALSE))=FALSE, VLOOKUP($G80,'Dades 2'!$I$12:$P$107,3,FALSE),IF(ISERROR(VLOOKUP($G80,CCTV!$I$12:$P$97,3,FALSE))=FALSE, VLOOKUP($G80,CCTV!$I$12:$P$97,3,FALSE),"?"))))</f>
        <v>?</v>
      </c>
      <c r="J80" s="32" t="str">
        <f>IF(ISERROR(VLOOKUP($G80,Xarxa!$I$12:$P$100,4,FALSE))=FALSE, VLOOKUP($G80,Xarxa!$I$12:$P$100,4,FALSE),IF(ISERROR(VLOOKUP($G80,'Dades 1'!$I$12:$P$115,4,FALSE))=FALSE, VLOOKUP($G80,'Dades 1'!$I$12:$P$115,4,FALSE),IF(ISERROR(VLOOKUP($G80,'Dades 2'!$I$12:$P$107,4,FALSE))=FALSE, VLOOKUP($G80,'Dades 2'!$I$12:$P$107,4,FALSE),IF(ISERROR(VLOOKUP($G80,CCTV!$I$12:$P$97,4,FALSE))=FALSE, VLOOKUP($G80,CCTV!$I$12:$P$97,4,FALSE),"?"))))</f>
        <v>?</v>
      </c>
      <c r="K80" s="32" t="str">
        <f>IF(ISERROR(VLOOKUP($G80,Xarxa!$I$12:$P$100,5,FALSE))=FALSE, VLOOKUP($G80,Xarxa!$I$12:$P$100,5,FALSE),IF(ISERROR(VLOOKUP($G80,'Dades 1'!$I$12:$P$115,5,FALSE))=FALSE, VLOOKUP($G80,'Dades 1'!$I$12:$P$115,5,FALSE),IF(ISERROR(VLOOKUP($G80,'Dades 2'!$I$12:$P$107,5,FALSE))=FALSE, VLOOKUP($G80,'Dades 2'!$I$12:$P$107,5,FALSE),IF(ISERROR(VLOOKUP($G80,CCTV!$I$12:$P$97,5,FALSE))=FALSE, VLOOKUP($G80,CCTV!$I$12:$P$97,5,FALSE),"?"))))</f>
        <v>?</v>
      </c>
      <c r="L80" s="33" t="str">
        <f>IF(ISERROR(VLOOKUP($G80,Xarxa!$I$12:$P$100,6,FALSE))=FALSE, VLOOKUP($G80,Xarxa!$I$12:$P$100,6,FALSE),IF(ISERROR(VLOOKUP($G80,'Dades 1'!$I$12:$P$115,6,FALSE))=FALSE, VLOOKUP($G80,'Dades 1'!$I$12:$P$115,6,FALSE),IF(ISERROR(VLOOKUP($G80,'Dades 2'!$I$12:$P$107,6,FALSE))=FALSE, VLOOKUP($G80,'Dades 2'!$I$12:$P$107,6,FALSE),IF(ISERROR(VLOOKUP($G80,CCTV!$I$12:$P$97,6,FALSE))=FALSE, VLOOKUP($G80,CCTV!$I$12:$P$97,6,FALSE),"?"))))</f>
        <v>?</v>
      </c>
    </row>
    <row r="81" spans="1:13" ht="14.1" customHeight="1">
      <c r="A81" s="66"/>
      <c r="B81" s="67"/>
      <c r="C81" s="67"/>
      <c r="D81" s="68"/>
      <c r="E81" s="44">
        <v>1</v>
      </c>
      <c r="F81" s="45">
        <v>8</v>
      </c>
      <c r="G81" s="38" t="s">
        <v>118</v>
      </c>
      <c r="H81" s="32" t="str">
        <f>IF(ISERROR(VLOOKUP($G81,Xarxa!$I$12:$P$100,2,FALSE))=FALSE, VLOOKUP($G81,Xarxa!$I$12:$P$100,2,FALSE),IF(ISERROR(VLOOKUP($G81,'Dades 1'!$I$12:$P$115,2,FALSE))=FALSE, VLOOKUP($G81,'Dades 1'!$I$12:$P$115,2,FALSE),IF(ISERROR(VLOOKUP($G81,'Dades 2'!$I$12:$P$107,2,FALSE))=FALSE, VLOOKUP($G81,'Dades 2'!$I$12:$P$107,2,FALSE),IF(ISERROR(VLOOKUP($G81,CCTV!$I$12:$P$97,2,FALSE))=FALSE, VLOOKUP($G81,CCTV!$I$12:$P$97,2,FALSE),"?"))))</f>
        <v>?</v>
      </c>
      <c r="I81" s="32" t="str">
        <f>IF(ISERROR(VLOOKUP($G81,Xarxa!$I$12:$P$100,3,FALSE))=FALSE, VLOOKUP($G81,Xarxa!$I$12:$P$100,3,FALSE),IF(ISERROR(VLOOKUP($G81,'Dades 1'!$I$12:$P$115,3,FALSE))=FALSE, VLOOKUP($G81,'Dades 1'!$I$12:$P$115,3,FALSE),IF(ISERROR(VLOOKUP($G81,'Dades 2'!$I$12:$P$107,3,FALSE))=FALSE, VLOOKUP($G81,'Dades 2'!$I$12:$P$107,3,FALSE),IF(ISERROR(VLOOKUP($G81,CCTV!$I$12:$P$97,3,FALSE))=FALSE, VLOOKUP($G81,CCTV!$I$12:$P$97,3,FALSE),"?"))))</f>
        <v>?</v>
      </c>
      <c r="J81" s="32" t="str">
        <f>IF(ISERROR(VLOOKUP($G81,Xarxa!$I$12:$P$100,4,FALSE))=FALSE, VLOOKUP($G81,Xarxa!$I$12:$P$100,4,FALSE),IF(ISERROR(VLOOKUP($G81,'Dades 1'!$I$12:$P$115,4,FALSE))=FALSE, VLOOKUP($G81,'Dades 1'!$I$12:$P$115,4,FALSE),IF(ISERROR(VLOOKUP($G81,'Dades 2'!$I$12:$P$107,4,FALSE))=FALSE, VLOOKUP($G81,'Dades 2'!$I$12:$P$107,4,FALSE),IF(ISERROR(VLOOKUP($G81,CCTV!$I$12:$P$97,4,FALSE))=FALSE, VLOOKUP($G81,CCTV!$I$12:$P$97,4,FALSE),"?"))))</f>
        <v>?</v>
      </c>
      <c r="K81" s="32" t="str">
        <f>IF(ISERROR(VLOOKUP($G81,Xarxa!$I$12:$P$100,5,FALSE))=FALSE, VLOOKUP($G81,Xarxa!$I$12:$P$100,5,FALSE),IF(ISERROR(VLOOKUP($G81,'Dades 1'!$I$12:$P$115,5,FALSE))=FALSE, VLOOKUP($G81,'Dades 1'!$I$12:$P$115,5,FALSE),IF(ISERROR(VLOOKUP($G81,'Dades 2'!$I$12:$P$107,5,FALSE))=FALSE, VLOOKUP($G81,'Dades 2'!$I$12:$P$107,5,FALSE),IF(ISERROR(VLOOKUP($G81,CCTV!$I$12:$P$97,5,FALSE))=FALSE, VLOOKUP($G81,CCTV!$I$12:$P$97,5,FALSE),"?"))))</f>
        <v>?</v>
      </c>
      <c r="L81" s="33" t="str">
        <f>IF(ISERROR(VLOOKUP($G81,Xarxa!$I$12:$P$100,6,FALSE))=FALSE, VLOOKUP($G81,Xarxa!$I$12:$P$100,6,FALSE),IF(ISERROR(VLOOKUP($G81,'Dades 1'!$I$12:$P$115,6,FALSE))=FALSE, VLOOKUP($G81,'Dades 1'!$I$12:$P$115,6,FALSE),IF(ISERROR(VLOOKUP($G81,'Dades 2'!$I$12:$P$107,6,FALSE))=FALSE, VLOOKUP($G81,'Dades 2'!$I$12:$P$107,6,FALSE),IF(ISERROR(VLOOKUP($G81,CCTV!$I$12:$P$97,6,FALSE))=FALSE, VLOOKUP($G81,CCTV!$I$12:$P$97,6,FALSE),"?"))))</f>
        <v>?</v>
      </c>
    </row>
    <row r="82" spans="1:13" ht="14.1" customHeight="1">
      <c r="A82" s="66"/>
      <c r="B82" s="67"/>
      <c r="C82" s="67"/>
      <c r="D82" s="68"/>
      <c r="E82" s="44">
        <v>1</v>
      </c>
      <c r="F82" s="45">
        <v>9</v>
      </c>
      <c r="G82" s="38" t="s">
        <v>118</v>
      </c>
      <c r="H82" s="32" t="str">
        <f>IF(ISERROR(VLOOKUP($G82,Xarxa!$I$12:$P$100,2,FALSE))=FALSE, VLOOKUP($G82,Xarxa!$I$12:$P$100,2,FALSE),IF(ISERROR(VLOOKUP($G82,'Dades 1'!$I$12:$P$115,2,FALSE))=FALSE, VLOOKUP($G82,'Dades 1'!$I$12:$P$115,2,FALSE),IF(ISERROR(VLOOKUP($G82,'Dades 2'!$I$12:$P$107,2,FALSE))=FALSE, VLOOKUP($G82,'Dades 2'!$I$12:$P$107,2,FALSE),IF(ISERROR(VLOOKUP($G82,CCTV!$I$12:$P$97,2,FALSE))=FALSE, VLOOKUP($G82,CCTV!$I$12:$P$97,2,FALSE),"?"))))</f>
        <v>?</v>
      </c>
      <c r="I82" s="32" t="str">
        <f>IF(ISERROR(VLOOKUP($G82,Xarxa!$I$12:$P$100,3,FALSE))=FALSE, VLOOKUP($G82,Xarxa!$I$12:$P$100,3,FALSE),IF(ISERROR(VLOOKUP($G82,'Dades 1'!$I$12:$P$115,3,FALSE))=FALSE, VLOOKUP($G82,'Dades 1'!$I$12:$P$115,3,FALSE),IF(ISERROR(VLOOKUP($G82,'Dades 2'!$I$12:$P$107,3,FALSE))=FALSE, VLOOKUP($G82,'Dades 2'!$I$12:$P$107,3,FALSE),IF(ISERROR(VLOOKUP($G82,CCTV!$I$12:$P$97,3,FALSE))=FALSE, VLOOKUP($G82,CCTV!$I$12:$P$97,3,FALSE),"?"))))</f>
        <v>?</v>
      </c>
      <c r="J82" s="32" t="str">
        <f>IF(ISERROR(VLOOKUP($G82,Xarxa!$I$12:$P$100,4,FALSE))=FALSE, VLOOKUP($G82,Xarxa!$I$12:$P$100,4,FALSE),IF(ISERROR(VLOOKUP($G82,'Dades 1'!$I$12:$P$115,4,FALSE))=FALSE, VLOOKUP($G82,'Dades 1'!$I$12:$P$115,4,FALSE),IF(ISERROR(VLOOKUP($G82,'Dades 2'!$I$12:$P$107,4,FALSE))=FALSE, VLOOKUP($G82,'Dades 2'!$I$12:$P$107,4,FALSE),IF(ISERROR(VLOOKUP($G82,CCTV!$I$12:$P$97,4,FALSE))=FALSE, VLOOKUP($G82,CCTV!$I$12:$P$97,4,FALSE),"?"))))</f>
        <v>?</v>
      </c>
      <c r="K82" s="32" t="str">
        <f>IF(ISERROR(VLOOKUP($G82,Xarxa!$I$12:$P$100,5,FALSE))=FALSE, VLOOKUP($G82,Xarxa!$I$12:$P$100,5,FALSE),IF(ISERROR(VLOOKUP($G82,'Dades 1'!$I$12:$P$115,5,FALSE))=FALSE, VLOOKUP($G82,'Dades 1'!$I$12:$P$115,5,FALSE),IF(ISERROR(VLOOKUP($G82,'Dades 2'!$I$12:$P$107,5,FALSE))=FALSE, VLOOKUP($G82,'Dades 2'!$I$12:$P$107,5,FALSE),IF(ISERROR(VLOOKUP($G82,CCTV!$I$12:$P$97,5,FALSE))=FALSE, VLOOKUP($G82,CCTV!$I$12:$P$97,5,FALSE),"?"))))</f>
        <v>?</v>
      </c>
      <c r="L82" s="33" t="str">
        <f>IF(ISERROR(VLOOKUP($G82,Xarxa!$I$12:$P$100,6,FALSE))=FALSE, VLOOKUP($G82,Xarxa!$I$12:$P$100,6,FALSE),IF(ISERROR(VLOOKUP($G82,'Dades 1'!$I$12:$P$115,6,FALSE))=FALSE, VLOOKUP($G82,'Dades 1'!$I$12:$P$115,6,FALSE),IF(ISERROR(VLOOKUP($G82,'Dades 2'!$I$12:$P$107,6,FALSE))=FALSE, VLOOKUP($G82,'Dades 2'!$I$12:$P$107,6,FALSE),IF(ISERROR(VLOOKUP($G82,CCTV!$I$12:$P$97,6,FALSE))=FALSE, VLOOKUP($G82,CCTV!$I$12:$P$97,6,FALSE),"?"))))</f>
        <v>?</v>
      </c>
    </row>
    <row r="83" spans="1:13" ht="14.1" customHeight="1">
      <c r="A83" s="69"/>
      <c r="B83" s="70"/>
      <c r="C83" s="70"/>
      <c r="D83" s="71"/>
      <c r="E83" s="42">
        <v>1</v>
      </c>
      <c r="F83" s="43">
        <v>10</v>
      </c>
      <c r="G83" s="34" t="s">
        <v>118</v>
      </c>
      <c r="H83" s="35" t="str">
        <f>IF(ISERROR(VLOOKUP($G83,Xarxa!$I$12:$P$100,2,FALSE))=FALSE, VLOOKUP($G83,Xarxa!$I$12:$P$100,2,FALSE),IF(ISERROR(VLOOKUP($G83,'Dades 1'!$I$12:$P$115,2,FALSE))=FALSE, VLOOKUP($G83,'Dades 1'!$I$12:$P$115,2,FALSE),IF(ISERROR(VLOOKUP($G83,'Dades 2'!$I$12:$P$107,2,FALSE))=FALSE, VLOOKUP($G83,'Dades 2'!$I$12:$P$107,2,FALSE),IF(ISERROR(VLOOKUP($G83,CCTV!$I$12:$P$97,2,FALSE))=FALSE, VLOOKUP($G83,CCTV!$I$12:$P$97,2,FALSE),"?"))))</f>
        <v>?</v>
      </c>
      <c r="I83" s="35" t="str">
        <f>IF(ISERROR(VLOOKUP($G83,Xarxa!$I$12:$P$100,3,FALSE))=FALSE, VLOOKUP($G83,Xarxa!$I$12:$P$100,3,FALSE),IF(ISERROR(VLOOKUP($G83,'Dades 1'!$I$12:$P$115,3,FALSE))=FALSE, VLOOKUP($G83,'Dades 1'!$I$12:$P$115,3,FALSE),IF(ISERROR(VLOOKUP($G83,'Dades 2'!$I$12:$P$107,3,FALSE))=FALSE, VLOOKUP($G83,'Dades 2'!$I$12:$P$107,3,FALSE),IF(ISERROR(VLOOKUP($G83,CCTV!$I$12:$P$97,3,FALSE))=FALSE, VLOOKUP($G83,CCTV!$I$12:$P$97,3,FALSE),"?"))))</f>
        <v>?</v>
      </c>
      <c r="J83" s="35" t="str">
        <f>IF(ISERROR(VLOOKUP($G83,Xarxa!$I$12:$P$100,4,FALSE))=FALSE, VLOOKUP($G83,Xarxa!$I$12:$P$100,4,FALSE),IF(ISERROR(VLOOKUP($G83,'Dades 1'!$I$12:$P$115,4,FALSE))=FALSE, VLOOKUP($G83,'Dades 1'!$I$12:$P$115,4,FALSE),IF(ISERROR(VLOOKUP($G83,'Dades 2'!$I$12:$P$107,4,FALSE))=FALSE, VLOOKUP($G83,'Dades 2'!$I$12:$P$107,4,FALSE),IF(ISERROR(VLOOKUP($G83,CCTV!$I$12:$P$97,4,FALSE))=FALSE, VLOOKUP($G83,CCTV!$I$12:$P$97,4,FALSE),"?"))))</f>
        <v>?</v>
      </c>
      <c r="K83" s="35" t="str">
        <f>IF(ISERROR(VLOOKUP($G83,Xarxa!$I$12:$P$100,5,FALSE))=FALSE, VLOOKUP($G83,Xarxa!$I$12:$P$100,5,FALSE),IF(ISERROR(VLOOKUP($G83,'Dades 1'!$I$12:$P$115,5,FALSE))=FALSE, VLOOKUP($G83,'Dades 1'!$I$12:$P$115,5,FALSE),IF(ISERROR(VLOOKUP($G83,'Dades 2'!$I$12:$P$107,5,FALSE))=FALSE, VLOOKUP($G83,'Dades 2'!$I$12:$P$107,5,FALSE),IF(ISERROR(VLOOKUP($G83,CCTV!$I$12:$P$97,5,FALSE))=FALSE, VLOOKUP($G83,CCTV!$I$12:$P$97,5,FALSE),"?"))))</f>
        <v>?</v>
      </c>
      <c r="L83" s="36" t="str">
        <f>IF(ISERROR(VLOOKUP($G83,Xarxa!$I$12:$P$100,6,FALSE))=FALSE, VLOOKUP($G83,Xarxa!$I$12:$P$100,6,FALSE),IF(ISERROR(VLOOKUP($G83,'Dades 1'!$I$12:$P$115,6,FALSE))=FALSE, VLOOKUP($G83,'Dades 1'!$I$12:$P$115,6,FALSE),IF(ISERROR(VLOOKUP($G83,'Dades 2'!$I$12:$P$107,6,FALSE))=FALSE, VLOOKUP($G83,'Dades 2'!$I$12:$P$107,6,FALSE),IF(ISERROR(VLOOKUP($G83,CCTV!$I$12:$P$97,6,FALSE))=FALSE, VLOOKUP($G83,CCTV!$I$12:$P$97,6,FALSE),"?"))))</f>
        <v>?</v>
      </c>
    </row>
    <row r="85" spans="1:13" ht="14.1" customHeight="1">
      <c r="A85" s="72" t="str">
        <f ca="1">INDIRECT(M85)</f>
        <v>Node Xarxa 39</v>
      </c>
      <c r="B85" s="73"/>
      <c r="C85" s="73"/>
      <c r="D85" s="73"/>
      <c r="E85" s="29" t="s">
        <v>114</v>
      </c>
      <c r="F85" s="29" t="s">
        <v>115</v>
      </c>
      <c r="G85" s="30" t="s">
        <v>116</v>
      </c>
      <c r="H85" s="31" t="s">
        <v>10</v>
      </c>
      <c r="I85" s="31" t="s">
        <v>11</v>
      </c>
      <c r="J85" s="31" t="s">
        <v>12</v>
      </c>
      <c r="K85" s="31" t="s">
        <v>13</v>
      </c>
      <c r="L85" s="29" t="s">
        <v>9</v>
      </c>
      <c r="M85" s="11" t="str">
        <f>CONCATENATE("Xarxa!I",RIGHT(M73,2)+1)</f>
        <v>Xarxa!I23</v>
      </c>
    </row>
    <row r="86" spans="1:13" ht="14.1" customHeight="1">
      <c r="A86" s="63"/>
      <c r="B86" s="64"/>
      <c r="C86" s="64"/>
      <c r="D86" s="65"/>
      <c r="E86" s="40">
        <v>1</v>
      </c>
      <c r="F86" s="41">
        <v>1</v>
      </c>
      <c r="G86" s="32" t="s">
        <v>118</v>
      </c>
      <c r="H86" s="32" t="str">
        <f>IF(ISERROR(VLOOKUP($G86,Xarxa!$I$12:$P$100,2,FALSE))=FALSE, VLOOKUP($G86,Xarxa!$I$12:$P$100,2,FALSE),IF(ISERROR(VLOOKUP($G86,'Dades 1'!$I$12:$P$115,2,FALSE))=FALSE, VLOOKUP($G86,'Dades 1'!$I$12:$P$115,2,FALSE),IF(ISERROR(VLOOKUP($G86,'Dades 2'!$I$12:$P$107,2,FALSE))=FALSE, VLOOKUP($G86,'Dades 2'!$I$12:$P$107,2,FALSE),IF(ISERROR(VLOOKUP($G86,CCTV!$I$12:$P$97,2,FALSE))=FALSE, VLOOKUP($G86,CCTV!$I$12:$P$97,2,FALSE),"?"))))</f>
        <v>?</v>
      </c>
      <c r="I86" s="32" t="str">
        <f>IF(ISERROR(VLOOKUP($G86,Xarxa!$I$12:$P$100,3,FALSE))=FALSE, VLOOKUP($G86,Xarxa!$I$12:$P$100,3,FALSE),IF(ISERROR(VLOOKUP($G86,'Dades 1'!$I$12:$P$115,3,FALSE))=FALSE, VLOOKUP($G86,'Dades 1'!$I$12:$P$115,3,FALSE),IF(ISERROR(VLOOKUP($G86,'Dades 2'!$I$12:$P$107,3,FALSE))=FALSE, VLOOKUP($G86,'Dades 2'!$I$12:$P$107,3,FALSE),IF(ISERROR(VLOOKUP($G86,CCTV!$I$12:$P$97,3,FALSE))=FALSE, VLOOKUP($G86,CCTV!$I$12:$P$97,3,FALSE),"?"))))</f>
        <v>?</v>
      </c>
      <c r="J86" s="32" t="str">
        <f>IF(ISERROR(VLOOKUP($G86,Xarxa!$I$12:$P$100,4,FALSE))=FALSE, VLOOKUP($G86,Xarxa!$I$12:$P$100,4,FALSE),IF(ISERROR(VLOOKUP($G86,'Dades 1'!$I$12:$P$115,4,FALSE))=FALSE, VLOOKUP($G86,'Dades 1'!$I$12:$P$115,4,FALSE),IF(ISERROR(VLOOKUP($G86,'Dades 2'!$I$12:$P$107,4,FALSE))=FALSE, VLOOKUP($G86,'Dades 2'!$I$12:$P$107,4,FALSE),IF(ISERROR(VLOOKUP($G86,CCTV!$I$12:$P$97,4,FALSE))=FALSE, VLOOKUP($G86,CCTV!$I$12:$P$97,4,FALSE),"?"))))</f>
        <v>?</v>
      </c>
      <c r="K86" s="32" t="str">
        <f>IF(ISERROR(VLOOKUP($G86,Xarxa!$I$12:$P$100,5,FALSE))=FALSE, VLOOKUP($G86,Xarxa!$I$12:$P$100,5,FALSE),IF(ISERROR(VLOOKUP($G86,'Dades 1'!$I$12:$P$115,5,FALSE))=FALSE, VLOOKUP($G86,'Dades 1'!$I$12:$P$115,5,FALSE),IF(ISERROR(VLOOKUP($G86,'Dades 2'!$I$12:$P$107,5,FALSE))=FALSE, VLOOKUP($G86,'Dades 2'!$I$12:$P$107,5,FALSE),IF(ISERROR(VLOOKUP($G86,CCTV!$I$12:$P$97,5,FALSE))=FALSE, VLOOKUP($G86,CCTV!$I$12:$P$97,5,FALSE),"?"))))</f>
        <v>?</v>
      </c>
      <c r="L86" s="33" t="str">
        <f>IF(ISERROR(VLOOKUP($G86,Xarxa!$I$12:$P$100,6,FALSE))=FALSE, VLOOKUP($G86,Xarxa!$I$12:$P$100,6,FALSE),IF(ISERROR(VLOOKUP($G86,'Dades 1'!$I$12:$P$115,6,FALSE))=FALSE, VLOOKUP($G86,'Dades 1'!$I$12:$P$115,6,FALSE),IF(ISERROR(VLOOKUP($G86,'Dades 2'!$I$12:$P$107,6,FALSE))=FALSE, VLOOKUP($G86,'Dades 2'!$I$12:$P$107,6,FALSE),IF(ISERROR(VLOOKUP($G86,CCTV!$I$12:$P$97,6,FALSE))=FALSE, VLOOKUP($G86,CCTV!$I$12:$P$97,6,FALSE),"?"))))</f>
        <v>?</v>
      </c>
    </row>
    <row r="87" spans="1:13" ht="14.1" customHeight="1">
      <c r="A87" s="66"/>
      <c r="B87" s="67"/>
      <c r="C87" s="67"/>
      <c r="D87" s="68"/>
      <c r="E87" s="42">
        <v>1</v>
      </c>
      <c r="F87" s="43">
        <v>2</v>
      </c>
      <c r="G87" s="34" t="s">
        <v>118</v>
      </c>
      <c r="H87" s="35" t="str">
        <f>IF(ISERROR(VLOOKUP($G87,Xarxa!$I$12:$P$100,2,FALSE))=FALSE, VLOOKUP($G87,Xarxa!$I$12:$P$100,2,FALSE),IF(ISERROR(VLOOKUP($G87,'Dades 1'!$I$12:$P$115,2,FALSE))=FALSE, VLOOKUP($G87,'Dades 1'!$I$12:$P$115,2,FALSE),IF(ISERROR(VLOOKUP($G87,'Dades 2'!$I$12:$P$107,2,FALSE))=FALSE, VLOOKUP($G87,'Dades 2'!$I$12:$P$107,2,FALSE),IF(ISERROR(VLOOKUP($G87,CCTV!$I$12:$P$97,2,FALSE))=FALSE, VLOOKUP($G87,CCTV!$I$12:$P$97,2,FALSE),"?"))))</f>
        <v>?</v>
      </c>
      <c r="I87" s="35" t="str">
        <f>IF(ISERROR(VLOOKUP($G87,Xarxa!$I$12:$P$100,3,FALSE))=FALSE, VLOOKUP($G87,Xarxa!$I$12:$P$100,3,FALSE),IF(ISERROR(VLOOKUP($G87,'Dades 1'!$I$12:$P$115,3,FALSE))=FALSE, VLOOKUP($G87,'Dades 1'!$I$12:$P$115,3,FALSE),IF(ISERROR(VLOOKUP($G87,'Dades 2'!$I$12:$P$107,3,FALSE))=FALSE, VLOOKUP($G87,'Dades 2'!$I$12:$P$107,3,FALSE),IF(ISERROR(VLOOKUP($G87,CCTV!$I$12:$P$97,3,FALSE))=FALSE, VLOOKUP($G87,CCTV!$I$12:$P$97,3,FALSE),"?"))))</f>
        <v>?</v>
      </c>
      <c r="J87" s="35" t="str">
        <f>IF(ISERROR(VLOOKUP($G87,Xarxa!$I$12:$P$100,4,FALSE))=FALSE, VLOOKUP($G87,Xarxa!$I$12:$P$100,4,FALSE),IF(ISERROR(VLOOKUP($G87,'Dades 1'!$I$12:$P$115,4,FALSE))=FALSE, VLOOKUP($G87,'Dades 1'!$I$12:$P$115,4,FALSE),IF(ISERROR(VLOOKUP($G87,'Dades 2'!$I$12:$P$107,4,FALSE))=FALSE, VLOOKUP($G87,'Dades 2'!$I$12:$P$107,4,FALSE),IF(ISERROR(VLOOKUP($G87,CCTV!$I$12:$P$97,4,FALSE))=FALSE, VLOOKUP($G87,CCTV!$I$12:$P$97,4,FALSE),"?"))))</f>
        <v>?</v>
      </c>
      <c r="K87" s="35" t="str">
        <f>IF(ISERROR(VLOOKUP($G87,Xarxa!$I$12:$P$100,5,FALSE))=FALSE, VLOOKUP($G87,Xarxa!$I$12:$P$100,5,FALSE),IF(ISERROR(VLOOKUP($G87,'Dades 1'!$I$12:$P$115,5,FALSE))=FALSE, VLOOKUP($G87,'Dades 1'!$I$12:$P$115,5,FALSE),IF(ISERROR(VLOOKUP($G87,'Dades 2'!$I$12:$P$107,5,FALSE))=FALSE, VLOOKUP($G87,'Dades 2'!$I$12:$P$107,5,FALSE),IF(ISERROR(VLOOKUP($G87,CCTV!$I$12:$P$97,5,FALSE))=FALSE, VLOOKUP($G87,CCTV!$I$12:$P$97,5,FALSE),"?"))))</f>
        <v>?</v>
      </c>
      <c r="L87" s="36" t="str">
        <f>IF(ISERROR(VLOOKUP($G87,Xarxa!$I$12:$P$100,6,FALSE))=FALSE, VLOOKUP($G87,Xarxa!$I$12:$P$100,6,FALSE),IF(ISERROR(VLOOKUP($G87,'Dades 1'!$I$12:$P$115,6,FALSE))=FALSE, VLOOKUP($G87,'Dades 1'!$I$12:$P$115,6,FALSE),IF(ISERROR(VLOOKUP($G87,'Dades 2'!$I$12:$P$107,6,FALSE))=FALSE, VLOOKUP($G87,'Dades 2'!$I$12:$P$107,6,FALSE),IF(ISERROR(VLOOKUP($G87,CCTV!$I$12:$P$97,6,FALSE))=FALSE, VLOOKUP($G87,CCTV!$I$12:$P$97,6,FALSE),"?"))))</f>
        <v>?</v>
      </c>
    </row>
    <row r="88" spans="1:13" ht="14.1" customHeight="1">
      <c r="A88" s="66"/>
      <c r="B88" s="67"/>
      <c r="C88" s="67"/>
      <c r="D88" s="68"/>
      <c r="E88" s="40">
        <v>1</v>
      </c>
      <c r="F88" s="41">
        <v>3</v>
      </c>
      <c r="G88" s="37" t="s">
        <v>60</v>
      </c>
      <c r="H88" s="32" t="str">
        <f>IF(ISERROR(VLOOKUP($G88,Xarxa!$I$12:$P$100,2,FALSE))=FALSE, VLOOKUP($G88,Xarxa!$I$12:$P$100,2,FALSE),IF(ISERROR(VLOOKUP($G88,'Dades 1'!$I$12:$P$115,2,FALSE))=FALSE, VLOOKUP($G88,'Dades 1'!$I$12:$P$115,2,FALSE),IF(ISERROR(VLOOKUP($G88,'Dades 2'!$I$12:$P$107,2,FALSE))=FALSE, VLOOKUP($G88,'Dades 2'!$I$12:$P$107,2,FALSE),IF(ISERROR(VLOOKUP($G88,CCTV!$I$12:$P$97,2,FALSE))=FALSE, VLOOKUP($G88,CCTV!$I$12:$P$97,2,FALSE),"?"))))</f>
        <v>10.137.238.212</v>
      </c>
      <c r="I88" s="32" t="str">
        <f>IF(ISERROR(VLOOKUP($G88,Xarxa!$I$12:$P$100,3,FALSE))=FALSE, VLOOKUP($G88,Xarxa!$I$12:$P$100,3,FALSE),IF(ISERROR(VLOOKUP($G88,'Dades 1'!$I$12:$P$115,3,FALSE))=FALSE, VLOOKUP($G88,'Dades 1'!$I$12:$P$115,3,FALSE),IF(ISERROR(VLOOKUP($G88,'Dades 2'!$I$12:$P$107,3,FALSE))=FALSE, VLOOKUP($G88,'Dades 2'!$I$12:$P$107,3,FALSE),IF(ISERROR(VLOOKUP($G88,CCTV!$I$12:$P$97,3,FALSE))=FALSE, VLOOKUP($G88,CCTV!$I$12:$P$97,3,FALSE),"?"))))</f>
        <v>255.255.255.224</v>
      </c>
      <c r="J88" s="32" t="str">
        <f>IF(ISERROR(VLOOKUP($G88,Xarxa!$I$12:$P$100,4,FALSE))=FALSE, VLOOKUP($G88,Xarxa!$I$12:$P$100,4,FALSE),IF(ISERROR(VLOOKUP($G88,'Dades 1'!$I$12:$P$115,4,FALSE))=FALSE, VLOOKUP($G88,'Dades 1'!$I$12:$P$115,4,FALSE),IF(ISERROR(VLOOKUP($G88,'Dades 2'!$I$12:$P$107,4,FALSE))=FALSE, VLOOKUP($G88,'Dades 2'!$I$12:$P$107,4,FALSE),IF(ISERROR(VLOOKUP($G88,CCTV!$I$12:$P$97,4,FALSE))=FALSE, VLOOKUP($G88,CCTV!$I$12:$P$97,4,FALSE),"?"))))</f>
        <v>10.137.238.193</v>
      </c>
      <c r="K88" s="32" t="str">
        <f>IF(ISERROR(VLOOKUP($G88,Xarxa!$I$12:$P$100,5,FALSE))=FALSE, VLOOKUP($G88,Xarxa!$I$12:$P$100,5,FALSE),IF(ISERROR(VLOOKUP($G88,'Dades 1'!$I$12:$P$115,5,FALSE))=FALSE, VLOOKUP($G88,'Dades 1'!$I$12:$P$115,5,FALSE),IF(ISERROR(VLOOKUP($G88,'Dades 2'!$I$12:$P$107,5,FALSE))=FALSE, VLOOKUP($G88,'Dades 2'!$I$12:$P$107,5,FALSE),IF(ISERROR(VLOOKUP($G88,CCTV!$I$12:$P$97,5,FALSE))=FALSE, VLOOKUP($G88,CCTV!$I$12:$P$97,5,FALSE),"?"))))</f>
        <v>00-04-76-E9-43-35</v>
      </c>
      <c r="L88" s="33">
        <f>IF(ISERROR(VLOOKUP($G88,Xarxa!$I$12:$P$100,6,FALSE))=FALSE, VLOOKUP($G88,Xarxa!$I$12:$P$100,6,FALSE),IF(ISERROR(VLOOKUP($G88,'Dades 1'!$I$12:$P$115,6,FALSE))=FALSE, VLOOKUP($G88,'Dades 1'!$I$12:$P$115,6,FALSE),IF(ISERROR(VLOOKUP($G88,'Dades 2'!$I$12:$P$107,6,FALSE))=FALSE, VLOOKUP($G88,'Dades 2'!$I$12:$P$107,6,FALSE),IF(ISERROR(VLOOKUP($G88,CCTV!$I$12:$P$97,6,FALSE))=FALSE, VLOOKUP($G88,CCTV!$I$12:$P$97,6,FALSE),"?"))))</f>
        <v>22</v>
      </c>
    </row>
    <row r="89" spans="1:13" ht="14.1" customHeight="1">
      <c r="A89" s="66"/>
      <c r="B89" s="67"/>
      <c r="C89" s="67"/>
      <c r="D89" s="68"/>
      <c r="E89" s="44">
        <v>1</v>
      </c>
      <c r="F89" s="45">
        <v>4</v>
      </c>
      <c r="G89" s="37" t="s">
        <v>90</v>
      </c>
      <c r="H89" s="32" t="str">
        <f>IF(ISERROR(VLOOKUP($G89,Xarxa!$I$12:$P$100,2,FALSE))=FALSE, VLOOKUP($G89,Xarxa!$I$12:$P$100,2,FALSE),IF(ISERROR(VLOOKUP($G89,'Dades 1'!$I$12:$P$115,2,FALSE))=FALSE, VLOOKUP($G89,'Dades 1'!$I$12:$P$115,2,FALSE),IF(ISERROR(VLOOKUP($G89,'Dades 2'!$I$12:$P$107,2,FALSE))=FALSE, VLOOKUP($G89,'Dades 2'!$I$12:$P$107,2,FALSE),IF(ISERROR(VLOOKUP($G89,CCTV!$I$12:$P$97,2,FALSE))=FALSE, VLOOKUP($G89,CCTV!$I$12:$P$97,2,FALSE),"?"))))</f>
        <v>10.137.239.212</v>
      </c>
      <c r="I89" s="32" t="str">
        <f>IF(ISERROR(VLOOKUP($G89,Xarxa!$I$12:$P$100,3,FALSE))=FALSE, VLOOKUP($G89,Xarxa!$I$12:$P$100,3,FALSE),IF(ISERROR(VLOOKUP($G89,'Dades 1'!$I$12:$P$115,3,FALSE))=FALSE, VLOOKUP($G89,'Dades 1'!$I$12:$P$115,3,FALSE),IF(ISERROR(VLOOKUP($G89,'Dades 2'!$I$12:$P$107,3,FALSE))=FALSE, VLOOKUP($G89,'Dades 2'!$I$12:$P$107,3,FALSE),IF(ISERROR(VLOOKUP($G89,CCTV!$I$12:$P$97,3,FALSE))=FALSE, VLOOKUP($G89,CCTV!$I$12:$P$97,3,FALSE),"?"))))</f>
        <v>255.255.255.224</v>
      </c>
      <c r="J89" s="32" t="str">
        <f>IF(ISERROR(VLOOKUP($G89,Xarxa!$I$12:$P$100,4,FALSE))=FALSE, VLOOKUP($G89,Xarxa!$I$12:$P$100,4,FALSE),IF(ISERROR(VLOOKUP($G89,'Dades 1'!$I$12:$P$115,4,FALSE))=FALSE, VLOOKUP($G89,'Dades 1'!$I$12:$P$115,4,FALSE),IF(ISERROR(VLOOKUP($G89,'Dades 2'!$I$12:$P$107,4,FALSE))=FALSE, VLOOKUP($G89,'Dades 2'!$I$12:$P$107,4,FALSE),IF(ISERROR(VLOOKUP($G89,CCTV!$I$12:$P$97,4,FALSE))=FALSE, VLOOKUP($G89,CCTV!$I$12:$P$97,4,FALSE),"?"))))</f>
        <v>10.137.239.193</v>
      </c>
      <c r="K89" s="32" t="str">
        <f>IF(ISERROR(VLOOKUP($G89,Xarxa!$I$12:$P$100,5,FALSE))=FALSE, VLOOKUP($G89,Xarxa!$I$12:$P$100,5,FALSE),IF(ISERROR(VLOOKUP($G89,'Dades 1'!$I$12:$P$115,5,FALSE))=FALSE, VLOOKUP($G89,'Dades 1'!$I$12:$P$115,5,FALSE),IF(ISERROR(VLOOKUP($G89,'Dades 2'!$I$12:$P$107,5,FALSE))=FALSE, VLOOKUP($G89,'Dades 2'!$I$12:$P$107,5,FALSE),IF(ISERROR(VLOOKUP($G89,CCTV!$I$12:$P$97,5,FALSE))=FALSE, VLOOKUP($G89,CCTV!$I$12:$P$97,5,FALSE),"?"))))</f>
        <v>00-04-76-E9-4C-32</v>
      </c>
      <c r="L89" s="33">
        <f>IF(ISERROR(VLOOKUP($G89,Xarxa!$I$12:$P$100,6,FALSE))=FALSE, VLOOKUP($G89,Xarxa!$I$12:$P$100,6,FALSE),IF(ISERROR(VLOOKUP($G89,'Dades 1'!$I$12:$P$115,6,FALSE))=FALSE, VLOOKUP($G89,'Dades 1'!$I$12:$P$115,6,FALSE),IF(ISERROR(VLOOKUP($G89,'Dades 2'!$I$12:$P$107,6,FALSE))=FALSE, VLOOKUP($G89,'Dades 2'!$I$12:$P$107,6,FALSE),IF(ISERROR(VLOOKUP($G89,CCTV!$I$12:$P$97,6,FALSE))=FALSE, VLOOKUP($G89,CCTV!$I$12:$P$97,6,FALSE),"?"))))</f>
        <v>32</v>
      </c>
    </row>
    <row r="90" spans="1:13" ht="14.1" customHeight="1">
      <c r="A90" s="66"/>
      <c r="B90" s="67"/>
      <c r="C90" s="67"/>
      <c r="D90" s="68"/>
      <c r="E90" s="44">
        <v>1</v>
      </c>
      <c r="F90" s="45">
        <v>5</v>
      </c>
      <c r="G90" s="38" t="s">
        <v>118</v>
      </c>
      <c r="H90" s="32" t="str">
        <f>IF(ISERROR(VLOOKUP($G90,Xarxa!$I$12:$P$100,2,FALSE))=FALSE, VLOOKUP($G90,Xarxa!$I$12:$P$100,2,FALSE),IF(ISERROR(VLOOKUP($G90,'Dades 1'!$I$12:$P$115,2,FALSE))=FALSE, VLOOKUP($G90,'Dades 1'!$I$12:$P$115,2,FALSE),IF(ISERROR(VLOOKUP($G90,'Dades 2'!$I$12:$P$107,2,FALSE))=FALSE, VLOOKUP($G90,'Dades 2'!$I$12:$P$107,2,FALSE),IF(ISERROR(VLOOKUP($G90,CCTV!$I$12:$P$97,2,FALSE))=FALSE, VLOOKUP($G90,CCTV!$I$12:$P$97,2,FALSE),"?"))))</f>
        <v>?</v>
      </c>
      <c r="I90" s="32" t="str">
        <f>IF(ISERROR(VLOOKUP($G90,Xarxa!$I$12:$P$100,3,FALSE))=FALSE, VLOOKUP($G90,Xarxa!$I$12:$P$100,3,FALSE),IF(ISERROR(VLOOKUP($G90,'Dades 1'!$I$12:$P$115,3,FALSE))=FALSE, VLOOKUP($G90,'Dades 1'!$I$12:$P$115,3,FALSE),IF(ISERROR(VLOOKUP($G90,'Dades 2'!$I$12:$P$107,3,FALSE))=FALSE, VLOOKUP($G90,'Dades 2'!$I$12:$P$107,3,FALSE),IF(ISERROR(VLOOKUP($G90,CCTV!$I$12:$P$97,3,FALSE))=FALSE, VLOOKUP($G90,CCTV!$I$12:$P$97,3,FALSE),"?"))))</f>
        <v>?</v>
      </c>
      <c r="J90" s="32" t="str">
        <f>IF(ISERROR(VLOOKUP($G90,Xarxa!$I$12:$P$100,4,FALSE))=FALSE, VLOOKUP($G90,Xarxa!$I$12:$P$100,4,FALSE),IF(ISERROR(VLOOKUP($G90,'Dades 1'!$I$12:$P$115,4,FALSE))=FALSE, VLOOKUP($G90,'Dades 1'!$I$12:$P$115,4,FALSE),IF(ISERROR(VLOOKUP($G90,'Dades 2'!$I$12:$P$107,4,FALSE))=FALSE, VLOOKUP($G90,'Dades 2'!$I$12:$P$107,4,FALSE),IF(ISERROR(VLOOKUP($G90,CCTV!$I$12:$P$97,4,FALSE))=FALSE, VLOOKUP($G90,CCTV!$I$12:$P$97,4,FALSE),"?"))))</f>
        <v>?</v>
      </c>
      <c r="K90" s="32" t="str">
        <f>IF(ISERROR(VLOOKUP($G90,Xarxa!$I$12:$P$100,5,FALSE))=FALSE, VLOOKUP($G90,Xarxa!$I$12:$P$100,5,FALSE),IF(ISERROR(VLOOKUP($G90,'Dades 1'!$I$12:$P$115,5,FALSE))=FALSE, VLOOKUP($G90,'Dades 1'!$I$12:$P$115,5,FALSE),IF(ISERROR(VLOOKUP($G90,'Dades 2'!$I$12:$P$107,5,FALSE))=FALSE, VLOOKUP($G90,'Dades 2'!$I$12:$P$107,5,FALSE),IF(ISERROR(VLOOKUP($G90,CCTV!$I$12:$P$97,5,FALSE))=FALSE, VLOOKUP($G90,CCTV!$I$12:$P$97,5,FALSE),"?"))))</f>
        <v>?</v>
      </c>
      <c r="L90" s="33" t="str">
        <f>IF(ISERROR(VLOOKUP($G90,Xarxa!$I$12:$P$100,6,FALSE))=FALSE, VLOOKUP($G90,Xarxa!$I$12:$P$100,6,FALSE),IF(ISERROR(VLOOKUP($G90,'Dades 1'!$I$12:$P$115,6,FALSE))=FALSE, VLOOKUP($G90,'Dades 1'!$I$12:$P$115,6,FALSE),IF(ISERROR(VLOOKUP($G90,'Dades 2'!$I$12:$P$107,6,FALSE))=FALSE, VLOOKUP($G90,'Dades 2'!$I$12:$P$107,6,FALSE),IF(ISERROR(VLOOKUP($G90,CCTV!$I$12:$P$97,6,FALSE))=FALSE, VLOOKUP($G90,CCTV!$I$12:$P$97,6,FALSE),"?"))))</f>
        <v>?</v>
      </c>
    </row>
    <row r="91" spans="1:13" ht="14.1" customHeight="1">
      <c r="A91" s="66"/>
      <c r="B91" s="67"/>
      <c r="C91" s="67"/>
      <c r="D91" s="68"/>
      <c r="E91" s="44">
        <v>1</v>
      </c>
      <c r="F91" s="45">
        <v>6</v>
      </c>
      <c r="G91" s="38" t="s">
        <v>118</v>
      </c>
      <c r="H91" s="32" t="str">
        <f>IF(ISERROR(VLOOKUP($G91,Xarxa!$I$12:$P$100,2,FALSE))=FALSE, VLOOKUP($G91,Xarxa!$I$12:$P$100,2,FALSE),IF(ISERROR(VLOOKUP($G91,'Dades 1'!$I$12:$P$115,2,FALSE))=FALSE, VLOOKUP($G91,'Dades 1'!$I$12:$P$115,2,FALSE),IF(ISERROR(VLOOKUP($G91,'Dades 2'!$I$12:$P$107,2,FALSE))=FALSE, VLOOKUP($G91,'Dades 2'!$I$12:$P$107,2,FALSE),IF(ISERROR(VLOOKUP($G91,CCTV!$I$12:$P$97,2,FALSE))=FALSE, VLOOKUP($G91,CCTV!$I$12:$P$97,2,FALSE),"?"))))</f>
        <v>?</v>
      </c>
      <c r="I91" s="32" t="str">
        <f>IF(ISERROR(VLOOKUP($G91,Xarxa!$I$12:$P$100,3,FALSE))=FALSE, VLOOKUP($G91,Xarxa!$I$12:$P$100,3,FALSE),IF(ISERROR(VLOOKUP($G91,'Dades 1'!$I$12:$P$115,3,FALSE))=FALSE, VLOOKUP($G91,'Dades 1'!$I$12:$P$115,3,FALSE),IF(ISERROR(VLOOKUP($G91,'Dades 2'!$I$12:$P$107,3,FALSE))=FALSE, VLOOKUP($G91,'Dades 2'!$I$12:$P$107,3,FALSE),IF(ISERROR(VLOOKUP($G91,CCTV!$I$12:$P$97,3,FALSE))=FALSE, VLOOKUP($G91,CCTV!$I$12:$P$97,3,FALSE),"?"))))</f>
        <v>?</v>
      </c>
      <c r="J91" s="32" t="str">
        <f>IF(ISERROR(VLOOKUP($G91,Xarxa!$I$12:$P$100,4,FALSE))=FALSE, VLOOKUP($G91,Xarxa!$I$12:$P$100,4,FALSE),IF(ISERROR(VLOOKUP($G91,'Dades 1'!$I$12:$P$115,4,FALSE))=FALSE, VLOOKUP($G91,'Dades 1'!$I$12:$P$115,4,FALSE),IF(ISERROR(VLOOKUP($G91,'Dades 2'!$I$12:$P$107,4,FALSE))=FALSE, VLOOKUP($G91,'Dades 2'!$I$12:$P$107,4,FALSE),IF(ISERROR(VLOOKUP($G91,CCTV!$I$12:$P$97,4,FALSE))=FALSE, VLOOKUP($G91,CCTV!$I$12:$P$97,4,FALSE),"?"))))</f>
        <v>?</v>
      </c>
      <c r="K91" s="32" t="str">
        <f>IF(ISERROR(VLOOKUP($G91,Xarxa!$I$12:$P$100,5,FALSE))=FALSE, VLOOKUP($G91,Xarxa!$I$12:$P$100,5,FALSE),IF(ISERROR(VLOOKUP($G91,'Dades 1'!$I$12:$P$115,5,FALSE))=FALSE, VLOOKUP($G91,'Dades 1'!$I$12:$P$115,5,FALSE),IF(ISERROR(VLOOKUP($G91,'Dades 2'!$I$12:$P$107,5,FALSE))=FALSE, VLOOKUP($G91,'Dades 2'!$I$12:$P$107,5,FALSE),IF(ISERROR(VLOOKUP($G91,CCTV!$I$12:$P$97,5,FALSE))=FALSE, VLOOKUP($G91,CCTV!$I$12:$P$97,5,FALSE),"?"))))</f>
        <v>?</v>
      </c>
      <c r="L91" s="33" t="str">
        <f>IF(ISERROR(VLOOKUP($G91,Xarxa!$I$12:$P$100,6,FALSE))=FALSE, VLOOKUP($G91,Xarxa!$I$12:$P$100,6,FALSE),IF(ISERROR(VLOOKUP($G91,'Dades 1'!$I$12:$P$115,6,FALSE))=FALSE, VLOOKUP($G91,'Dades 1'!$I$12:$P$115,6,FALSE),IF(ISERROR(VLOOKUP($G91,'Dades 2'!$I$12:$P$107,6,FALSE))=FALSE, VLOOKUP($G91,'Dades 2'!$I$12:$P$107,6,FALSE),IF(ISERROR(VLOOKUP($G91,CCTV!$I$12:$P$97,6,FALSE))=FALSE, VLOOKUP($G91,CCTV!$I$12:$P$97,6,FALSE),"?"))))</f>
        <v>?</v>
      </c>
    </row>
    <row r="92" spans="1:13" ht="14.1" customHeight="1">
      <c r="A92" s="66"/>
      <c r="B92" s="67"/>
      <c r="C92" s="67"/>
      <c r="D92" s="68"/>
      <c r="E92" s="44">
        <v>1</v>
      </c>
      <c r="F92" s="45">
        <v>7</v>
      </c>
      <c r="G92" s="38" t="s">
        <v>118</v>
      </c>
      <c r="H92" s="32" t="str">
        <f>IF(ISERROR(VLOOKUP($G92,Xarxa!$I$12:$P$100,2,FALSE))=FALSE, VLOOKUP($G92,Xarxa!$I$12:$P$100,2,FALSE),IF(ISERROR(VLOOKUP($G92,'Dades 1'!$I$12:$P$115,2,FALSE))=FALSE, VLOOKUP($G92,'Dades 1'!$I$12:$P$115,2,FALSE),IF(ISERROR(VLOOKUP($G92,'Dades 2'!$I$12:$P$107,2,FALSE))=FALSE, VLOOKUP($G92,'Dades 2'!$I$12:$P$107,2,FALSE),IF(ISERROR(VLOOKUP($G92,CCTV!$I$12:$P$97,2,FALSE))=FALSE, VLOOKUP($G92,CCTV!$I$12:$P$97,2,FALSE),"?"))))</f>
        <v>?</v>
      </c>
      <c r="I92" s="32" t="str">
        <f>IF(ISERROR(VLOOKUP($G92,Xarxa!$I$12:$P$100,3,FALSE))=FALSE, VLOOKUP($G92,Xarxa!$I$12:$P$100,3,FALSE),IF(ISERROR(VLOOKUP($G92,'Dades 1'!$I$12:$P$115,3,FALSE))=FALSE, VLOOKUP($G92,'Dades 1'!$I$12:$P$115,3,FALSE),IF(ISERROR(VLOOKUP($G92,'Dades 2'!$I$12:$P$107,3,FALSE))=FALSE, VLOOKUP($G92,'Dades 2'!$I$12:$P$107,3,FALSE),IF(ISERROR(VLOOKUP($G92,CCTV!$I$12:$P$97,3,FALSE))=FALSE, VLOOKUP($G92,CCTV!$I$12:$P$97,3,FALSE),"?"))))</f>
        <v>?</v>
      </c>
      <c r="J92" s="32" t="str">
        <f>IF(ISERROR(VLOOKUP($G92,Xarxa!$I$12:$P$100,4,FALSE))=FALSE, VLOOKUP($G92,Xarxa!$I$12:$P$100,4,FALSE),IF(ISERROR(VLOOKUP($G92,'Dades 1'!$I$12:$P$115,4,FALSE))=FALSE, VLOOKUP($G92,'Dades 1'!$I$12:$P$115,4,FALSE),IF(ISERROR(VLOOKUP($G92,'Dades 2'!$I$12:$P$107,4,FALSE))=FALSE, VLOOKUP($G92,'Dades 2'!$I$12:$P$107,4,FALSE),IF(ISERROR(VLOOKUP($G92,CCTV!$I$12:$P$97,4,FALSE))=FALSE, VLOOKUP($G92,CCTV!$I$12:$P$97,4,FALSE),"?"))))</f>
        <v>?</v>
      </c>
      <c r="K92" s="32" t="str">
        <f>IF(ISERROR(VLOOKUP($G92,Xarxa!$I$12:$P$100,5,FALSE))=FALSE, VLOOKUP($G92,Xarxa!$I$12:$P$100,5,FALSE),IF(ISERROR(VLOOKUP($G92,'Dades 1'!$I$12:$P$115,5,FALSE))=FALSE, VLOOKUP($G92,'Dades 1'!$I$12:$P$115,5,FALSE),IF(ISERROR(VLOOKUP($G92,'Dades 2'!$I$12:$P$107,5,FALSE))=FALSE, VLOOKUP($G92,'Dades 2'!$I$12:$P$107,5,FALSE),IF(ISERROR(VLOOKUP($G92,CCTV!$I$12:$P$97,5,FALSE))=FALSE, VLOOKUP($G92,CCTV!$I$12:$P$97,5,FALSE),"?"))))</f>
        <v>?</v>
      </c>
      <c r="L92" s="33" t="str">
        <f>IF(ISERROR(VLOOKUP($G92,Xarxa!$I$12:$P$100,6,FALSE))=FALSE, VLOOKUP($G92,Xarxa!$I$12:$P$100,6,FALSE),IF(ISERROR(VLOOKUP($G92,'Dades 1'!$I$12:$P$115,6,FALSE))=FALSE, VLOOKUP($G92,'Dades 1'!$I$12:$P$115,6,FALSE),IF(ISERROR(VLOOKUP($G92,'Dades 2'!$I$12:$P$107,6,FALSE))=FALSE, VLOOKUP($G92,'Dades 2'!$I$12:$P$107,6,FALSE),IF(ISERROR(VLOOKUP($G92,CCTV!$I$12:$P$97,6,FALSE))=FALSE, VLOOKUP($G92,CCTV!$I$12:$P$97,6,FALSE),"?"))))</f>
        <v>?</v>
      </c>
    </row>
    <row r="93" spans="1:13" ht="14.1" customHeight="1">
      <c r="A93" s="66"/>
      <c r="B93" s="67"/>
      <c r="C93" s="67"/>
      <c r="D93" s="68"/>
      <c r="E93" s="44">
        <v>1</v>
      </c>
      <c r="F93" s="45">
        <v>8</v>
      </c>
      <c r="G93" s="38" t="s">
        <v>118</v>
      </c>
      <c r="H93" s="32" t="str">
        <f>IF(ISERROR(VLOOKUP($G93,Xarxa!$I$12:$P$100,2,FALSE))=FALSE, VLOOKUP($G93,Xarxa!$I$12:$P$100,2,FALSE),IF(ISERROR(VLOOKUP($G93,'Dades 1'!$I$12:$P$115,2,FALSE))=FALSE, VLOOKUP($G93,'Dades 1'!$I$12:$P$115,2,FALSE),IF(ISERROR(VLOOKUP($G93,'Dades 2'!$I$12:$P$107,2,FALSE))=FALSE, VLOOKUP($G93,'Dades 2'!$I$12:$P$107,2,FALSE),IF(ISERROR(VLOOKUP($G93,CCTV!$I$12:$P$97,2,FALSE))=FALSE, VLOOKUP($G93,CCTV!$I$12:$P$97,2,FALSE),"?"))))</f>
        <v>?</v>
      </c>
      <c r="I93" s="32" t="str">
        <f>IF(ISERROR(VLOOKUP($G93,Xarxa!$I$12:$P$100,3,FALSE))=FALSE, VLOOKUP($G93,Xarxa!$I$12:$P$100,3,FALSE),IF(ISERROR(VLOOKUP($G93,'Dades 1'!$I$12:$P$115,3,FALSE))=FALSE, VLOOKUP($G93,'Dades 1'!$I$12:$P$115,3,FALSE),IF(ISERROR(VLOOKUP($G93,'Dades 2'!$I$12:$P$107,3,FALSE))=FALSE, VLOOKUP($G93,'Dades 2'!$I$12:$P$107,3,FALSE),IF(ISERROR(VLOOKUP($G93,CCTV!$I$12:$P$97,3,FALSE))=FALSE, VLOOKUP($G93,CCTV!$I$12:$P$97,3,FALSE),"?"))))</f>
        <v>?</v>
      </c>
      <c r="J93" s="32" t="str">
        <f>IF(ISERROR(VLOOKUP($G93,Xarxa!$I$12:$P$100,4,FALSE))=FALSE, VLOOKUP($G93,Xarxa!$I$12:$P$100,4,FALSE),IF(ISERROR(VLOOKUP($G93,'Dades 1'!$I$12:$P$115,4,FALSE))=FALSE, VLOOKUP($G93,'Dades 1'!$I$12:$P$115,4,FALSE),IF(ISERROR(VLOOKUP($G93,'Dades 2'!$I$12:$P$107,4,FALSE))=FALSE, VLOOKUP($G93,'Dades 2'!$I$12:$P$107,4,FALSE),IF(ISERROR(VLOOKUP($G93,CCTV!$I$12:$P$97,4,FALSE))=FALSE, VLOOKUP($G93,CCTV!$I$12:$P$97,4,FALSE),"?"))))</f>
        <v>?</v>
      </c>
      <c r="K93" s="32" t="str">
        <f>IF(ISERROR(VLOOKUP($G93,Xarxa!$I$12:$P$100,5,FALSE))=FALSE, VLOOKUP($G93,Xarxa!$I$12:$P$100,5,FALSE),IF(ISERROR(VLOOKUP($G93,'Dades 1'!$I$12:$P$115,5,FALSE))=FALSE, VLOOKUP($G93,'Dades 1'!$I$12:$P$115,5,FALSE),IF(ISERROR(VLOOKUP($G93,'Dades 2'!$I$12:$P$107,5,FALSE))=FALSE, VLOOKUP($G93,'Dades 2'!$I$12:$P$107,5,FALSE),IF(ISERROR(VLOOKUP($G93,CCTV!$I$12:$P$97,5,FALSE))=FALSE, VLOOKUP($G93,CCTV!$I$12:$P$97,5,FALSE),"?"))))</f>
        <v>?</v>
      </c>
      <c r="L93" s="33" t="str">
        <f>IF(ISERROR(VLOOKUP($G93,Xarxa!$I$12:$P$100,6,FALSE))=FALSE, VLOOKUP($G93,Xarxa!$I$12:$P$100,6,FALSE),IF(ISERROR(VLOOKUP($G93,'Dades 1'!$I$12:$P$115,6,FALSE))=FALSE, VLOOKUP($G93,'Dades 1'!$I$12:$P$115,6,FALSE),IF(ISERROR(VLOOKUP($G93,'Dades 2'!$I$12:$P$107,6,FALSE))=FALSE, VLOOKUP($G93,'Dades 2'!$I$12:$P$107,6,FALSE),IF(ISERROR(VLOOKUP($G93,CCTV!$I$12:$P$97,6,FALSE))=FALSE, VLOOKUP($G93,CCTV!$I$12:$P$97,6,FALSE),"?"))))</f>
        <v>?</v>
      </c>
    </row>
    <row r="94" spans="1:13" ht="14.1" customHeight="1">
      <c r="A94" s="66"/>
      <c r="B94" s="67"/>
      <c r="C94" s="67"/>
      <c r="D94" s="68"/>
      <c r="E94" s="44">
        <v>1</v>
      </c>
      <c r="F94" s="45">
        <v>9</v>
      </c>
      <c r="G94" s="38" t="s">
        <v>118</v>
      </c>
      <c r="H94" s="32" t="str">
        <f>IF(ISERROR(VLOOKUP($G94,Xarxa!$I$12:$P$100,2,FALSE))=FALSE, VLOOKUP($G94,Xarxa!$I$12:$P$100,2,FALSE),IF(ISERROR(VLOOKUP($G94,'Dades 1'!$I$12:$P$115,2,FALSE))=FALSE, VLOOKUP($G94,'Dades 1'!$I$12:$P$115,2,FALSE),IF(ISERROR(VLOOKUP($G94,'Dades 2'!$I$12:$P$107,2,FALSE))=FALSE, VLOOKUP($G94,'Dades 2'!$I$12:$P$107,2,FALSE),IF(ISERROR(VLOOKUP($G94,CCTV!$I$12:$P$97,2,FALSE))=FALSE, VLOOKUP($G94,CCTV!$I$12:$P$97,2,FALSE),"?"))))</f>
        <v>?</v>
      </c>
      <c r="I94" s="32" t="str">
        <f>IF(ISERROR(VLOOKUP($G94,Xarxa!$I$12:$P$100,3,FALSE))=FALSE, VLOOKUP($G94,Xarxa!$I$12:$P$100,3,FALSE),IF(ISERROR(VLOOKUP($G94,'Dades 1'!$I$12:$P$115,3,FALSE))=FALSE, VLOOKUP($G94,'Dades 1'!$I$12:$P$115,3,FALSE),IF(ISERROR(VLOOKUP($G94,'Dades 2'!$I$12:$P$107,3,FALSE))=FALSE, VLOOKUP($G94,'Dades 2'!$I$12:$P$107,3,FALSE),IF(ISERROR(VLOOKUP($G94,CCTV!$I$12:$P$97,3,FALSE))=FALSE, VLOOKUP($G94,CCTV!$I$12:$P$97,3,FALSE),"?"))))</f>
        <v>?</v>
      </c>
      <c r="J94" s="32" t="str">
        <f>IF(ISERROR(VLOOKUP($G94,Xarxa!$I$12:$P$100,4,FALSE))=FALSE, VLOOKUP($G94,Xarxa!$I$12:$P$100,4,FALSE),IF(ISERROR(VLOOKUP($G94,'Dades 1'!$I$12:$P$115,4,FALSE))=FALSE, VLOOKUP($G94,'Dades 1'!$I$12:$P$115,4,FALSE),IF(ISERROR(VLOOKUP($G94,'Dades 2'!$I$12:$P$107,4,FALSE))=FALSE, VLOOKUP($G94,'Dades 2'!$I$12:$P$107,4,FALSE),IF(ISERROR(VLOOKUP($G94,CCTV!$I$12:$P$97,4,FALSE))=FALSE, VLOOKUP($G94,CCTV!$I$12:$P$97,4,FALSE),"?"))))</f>
        <v>?</v>
      </c>
      <c r="K94" s="32" t="str">
        <f>IF(ISERROR(VLOOKUP($G94,Xarxa!$I$12:$P$100,5,FALSE))=FALSE, VLOOKUP($G94,Xarxa!$I$12:$P$100,5,FALSE),IF(ISERROR(VLOOKUP($G94,'Dades 1'!$I$12:$P$115,5,FALSE))=FALSE, VLOOKUP($G94,'Dades 1'!$I$12:$P$115,5,FALSE),IF(ISERROR(VLOOKUP($G94,'Dades 2'!$I$12:$P$107,5,FALSE))=FALSE, VLOOKUP($G94,'Dades 2'!$I$12:$P$107,5,FALSE),IF(ISERROR(VLOOKUP($G94,CCTV!$I$12:$P$97,5,FALSE))=FALSE, VLOOKUP($G94,CCTV!$I$12:$P$97,5,FALSE),"?"))))</f>
        <v>?</v>
      </c>
      <c r="L94" s="33" t="str">
        <f>IF(ISERROR(VLOOKUP($G94,Xarxa!$I$12:$P$100,6,FALSE))=FALSE, VLOOKUP($G94,Xarxa!$I$12:$P$100,6,FALSE),IF(ISERROR(VLOOKUP($G94,'Dades 1'!$I$12:$P$115,6,FALSE))=FALSE, VLOOKUP($G94,'Dades 1'!$I$12:$P$115,6,FALSE),IF(ISERROR(VLOOKUP($G94,'Dades 2'!$I$12:$P$107,6,FALSE))=FALSE, VLOOKUP($G94,'Dades 2'!$I$12:$P$107,6,FALSE),IF(ISERROR(VLOOKUP($G94,CCTV!$I$12:$P$97,6,FALSE))=FALSE, VLOOKUP($G94,CCTV!$I$12:$P$97,6,FALSE),"?"))))</f>
        <v>?</v>
      </c>
    </row>
    <row r="95" spans="1:13" ht="14.1" customHeight="1">
      <c r="A95" s="69"/>
      <c r="B95" s="70"/>
      <c r="C95" s="70"/>
      <c r="D95" s="71"/>
      <c r="E95" s="42">
        <v>1</v>
      </c>
      <c r="F95" s="43">
        <v>10</v>
      </c>
      <c r="G95" s="34" t="s">
        <v>118</v>
      </c>
      <c r="H95" s="35" t="str">
        <f>IF(ISERROR(VLOOKUP($G95,Xarxa!$I$12:$P$100,2,FALSE))=FALSE, VLOOKUP($G95,Xarxa!$I$12:$P$100,2,FALSE),IF(ISERROR(VLOOKUP($G95,'Dades 1'!$I$12:$P$115,2,FALSE))=FALSE, VLOOKUP($G95,'Dades 1'!$I$12:$P$115,2,FALSE),IF(ISERROR(VLOOKUP($G95,'Dades 2'!$I$12:$P$107,2,FALSE))=FALSE, VLOOKUP($G95,'Dades 2'!$I$12:$P$107,2,FALSE),IF(ISERROR(VLOOKUP($G95,CCTV!$I$12:$P$97,2,FALSE))=FALSE, VLOOKUP($G95,CCTV!$I$12:$P$97,2,FALSE),"?"))))</f>
        <v>?</v>
      </c>
      <c r="I95" s="35" t="str">
        <f>IF(ISERROR(VLOOKUP($G95,Xarxa!$I$12:$P$100,3,FALSE))=FALSE, VLOOKUP($G95,Xarxa!$I$12:$P$100,3,FALSE),IF(ISERROR(VLOOKUP($G95,'Dades 1'!$I$12:$P$115,3,FALSE))=FALSE, VLOOKUP($G95,'Dades 1'!$I$12:$P$115,3,FALSE),IF(ISERROR(VLOOKUP($G95,'Dades 2'!$I$12:$P$107,3,FALSE))=FALSE, VLOOKUP($G95,'Dades 2'!$I$12:$P$107,3,FALSE),IF(ISERROR(VLOOKUP($G95,CCTV!$I$12:$P$97,3,FALSE))=FALSE, VLOOKUP($G95,CCTV!$I$12:$P$97,3,FALSE),"?"))))</f>
        <v>?</v>
      </c>
      <c r="J95" s="35" t="str">
        <f>IF(ISERROR(VLOOKUP($G95,Xarxa!$I$12:$P$100,4,FALSE))=FALSE, VLOOKUP($G95,Xarxa!$I$12:$P$100,4,FALSE),IF(ISERROR(VLOOKUP($G95,'Dades 1'!$I$12:$P$115,4,FALSE))=FALSE, VLOOKUP($G95,'Dades 1'!$I$12:$P$115,4,FALSE),IF(ISERROR(VLOOKUP($G95,'Dades 2'!$I$12:$P$107,4,FALSE))=FALSE, VLOOKUP($G95,'Dades 2'!$I$12:$P$107,4,FALSE),IF(ISERROR(VLOOKUP($G95,CCTV!$I$12:$P$97,4,FALSE))=FALSE, VLOOKUP($G95,CCTV!$I$12:$P$97,4,FALSE),"?"))))</f>
        <v>?</v>
      </c>
      <c r="K95" s="35" t="str">
        <f>IF(ISERROR(VLOOKUP($G95,Xarxa!$I$12:$P$100,5,FALSE))=FALSE, VLOOKUP($G95,Xarxa!$I$12:$P$100,5,FALSE),IF(ISERROR(VLOOKUP($G95,'Dades 1'!$I$12:$P$115,5,FALSE))=FALSE, VLOOKUP($G95,'Dades 1'!$I$12:$P$115,5,FALSE),IF(ISERROR(VLOOKUP($G95,'Dades 2'!$I$12:$P$107,5,FALSE))=FALSE, VLOOKUP($G95,'Dades 2'!$I$12:$P$107,5,FALSE),IF(ISERROR(VLOOKUP($G95,CCTV!$I$12:$P$97,5,FALSE))=FALSE, VLOOKUP($G95,CCTV!$I$12:$P$97,5,FALSE),"?"))))</f>
        <v>?</v>
      </c>
      <c r="L95" s="36" t="str">
        <f>IF(ISERROR(VLOOKUP($G95,Xarxa!$I$12:$P$100,6,FALSE))=FALSE, VLOOKUP($G95,Xarxa!$I$12:$P$100,6,FALSE),IF(ISERROR(VLOOKUP($G95,'Dades 1'!$I$12:$P$115,6,FALSE))=FALSE, VLOOKUP($G95,'Dades 1'!$I$12:$P$115,6,FALSE),IF(ISERROR(VLOOKUP($G95,'Dades 2'!$I$12:$P$107,6,FALSE))=FALSE, VLOOKUP($G95,'Dades 2'!$I$12:$P$107,6,FALSE),IF(ISERROR(VLOOKUP($G95,CCTV!$I$12:$P$97,6,FALSE))=FALSE, VLOOKUP($G95,CCTV!$I$12:$P$97,6,FALSE),"?"))))</f>
        <v>?</v>
      </c>
    </row>
    <row r="97" spans="1:13" ht="14.1" customHeight="1">
      <c r="A97" s="72" t="str">
        <f ca="1">INDIRECT(M97)</f>
        <v>Node Xarxa 40</v>
      </c>
      <c r="B97" s="73"/>
      <c r="C97" s="73"/>
      <c r="D97" s="73"/>
      <c r="E97" s="29" t="s">
        <v>114</v>
      </c>
      <c r="F97" s="29" t="s">
        <v>115</v>
      </c>
      <c r="G97" s="30" t="s">
        <v>116</v>
      </c>
      <c r="H97" s="31" t="s">
        <v>10</v>
      </c>
      <c r="I97" s="31" t="s">
        <v>11</v>
      </c>
      <c r="J97" s="31" t="s">
        <v>12</v>
      </c>
      <c r="K97" s="31" t="s">
        <v>13</v>
      </c>
      <c r="L97" s="29" t="s">
        <v>9</v>
      </c>
      <c r="M97" s="11" t="str">
        <f>CONCATENATE("Xarxa!I",RIGHT(M85,2)+1)</f>
        <v>Xarxa!I24</v>
      </c>
    </row>
    <row r="98" spans="1:13" ht="14.1" customHeight="1">
      <c r="A98" s="63"/>
      <c r="B98" s="64"/>
      <c r="C98" s="64"/>
      <c r="D98" s="65"/>
      <c r="E98" s="40">
        <v>1</v>
      </c>
      <c r="F98" s="41">
        <v>1</v>
      </c>
      <c r="G98" s="32" t="s">
        <v>118</v>
      </c>
      <c r="H98" s="32" t="str">
        <f>IF(ISERROR(VLOOKUP($G98,Xarxa!$I$12:$P$100,2,FALSE))=FALSE, VLOOKUP($G98,Xarxa!$I$12:$P$100,2,FALSE),IF(ISERROR(VLOOKUP($G98,'Dades 1'!$I$12:$P$115,2,FALSE))=FALSE, VLOOKUP($G98,'Dades 1'!$I$12:$P$115,2,FALSE),IF(ISERROR(VLOOKUP($G98,'Dades 2'!$I$12:$P$107,2,FALSE))=FALSE, VLOOKUP($G98,'Dades 2'!$I$12:$P$107,2,FALSE),IF(ISERROR(VLOOKUP($G98,CCTV!$I$12:$P$97,2,FALSE))=FALSE, VLOOKUP($G98,CCTV!$I$12:$P$97,2,FALSE),"?"))))</f>
        <v>?</v>
      </c>
      <c r="I98" s="32" t="str">
        <f>IF(ISERROR(VLOOKUP($G98,Xarxa!$I$12:$P$100,3,FALSE))=FALSE, VLOOKUP($G98,Xarxa!$I$12:$P$100,3,FALSE),IF(ISERROR(VLOOKUP($G98,'Dades 1'!$I$12:$P$115,3,FALSE))=FALSE, VLOOKUP($G98,'Dades 1'!$I$12:$P$115,3,FALSE),IF(ISERROR(VLOOKUP($G98,'Dades 2'!$I$12:$P$107,3,FALSE))=FALSE, VLOOKUP($G98,'Dades 2'!$I$12:$P$107,3,FALSE),IF(ISERROR(VLOOKUP($G98,CCTV!$I$12:$P$97,3,FALSE))=FALSE, VLOOKUP($G98,CCTV!$I$12:$P$97,3,FALSE),"?"))))</f>
        <v>?</v>
      </c>
      <c r="J98" s="32" t="str">
        <f>IF(ISERROR(VLOOKUP($G98,Xarxa!$I$12:$P$100,4,FALSE))=FALSE, VLOOKUP($G98,Xarxa!$I$12:$P$100,4,FALSE),IF(ISERROR(VLOOKUP($G98,'Dades 1'!$I$12:$P$115,4,FALSE))=FALSE, VLOOKUP($G98,'Dades 1'!$I$12:$P$115,4,FALSE),IF(ISERROR(VLOOKUP($G98,'Dades 2'!$I$12:$P$107,4,FALSE))=FALSE, VLOOKUP($G98,'Dades 2'!$I$12:$P$107,4,FALSE),IF(ISERROR(VLOOKUP($G98,CCTV!$I$12:$P$97,4,FALSE))=FALSE, VLOOKUP($G98,CCTV!$I$12:$P$97,4,FALSE),"?"))))</f>
        <v>?</v>
      </c>
      <c r="K98" s="32" t="str">
        <f>IF(ISERROR(VLOOKUP($G98,Xarxa!$I$12:$P$100,5,FALSE))=FALSE, VLOOKUP($G98,Xarxa!$I$12:$P$100,5,FALSE),IF(ISERROR(VLOOKUP($G98,'Dades 1'!$I$12:$P$115,5,FALSE))=FALSE, VLOOKUP($G98,'Dades 1'!$I$12:$P$115,5,FALSE),IF(ISERROR(VLOOKUP($G98,'Dades 2'!$I$12:$P$107,5,FALSE))=FALSE, VLOOKUP($G98,'Dades 2'!$I$12:$P$107,5,FALSE),IF(ISERROR(VLOOKUP($G98,CCTV!$I$12:$P$97,5,FALSE))=FALSE, VLOOKUP($G98,CCTV!$I$12:$P$97,5,FALSE),"?"))))</f>
        <v>?</v>
      </c>
      <c r="L98" s="33" t="str">
        <f>IF(ISERROR(VLOOKUP($G98,Xarxa!$I$12:$P$100,6,FALSE))=FALSE, VLOOKUP($G98,Xarxa!$I$12:$P$100,6,FALSE),IF(ISERROR(VLOOKUP($G98,'Dades 1'!$I$12:$P$115,6,FALSE))=FALSE, VLOOKUP($G98,'Dades 1'!$I$12:$P$115,6,FALSE),IF(ISERROR(VLOOKUP($G98,'Dades 2'!$I$12:$P$107,6,FALSE))=FALSE, VLOOKUP($G98,'Dades 2'!$I$12:$P$107,6,FALSE),IF(ISERROR(VLOOKUP($G98,CCTV!$I$12:$P$97,6,FALSE))=FALSE, VLOOKUP($G98,CCTV!$I$12:$P$97,6,FALSE),"?"))))</f>
        <v>?</v>
      </c>
    </row>
    <row r="99" spans="1:13" ht="14.1" customHeight="1">
      <c r="A99" s="66"/>
      <c r="B99" s="67"/>
      <c r="C99" s="67"/>
      <c r="D99" s="68"/>
      <c r="E99" s="42">
        <v>1</v>
      </c>
      <c r="F99" s="43">
        <v>2</v>
      </c>
      <c r="G99" s="34" t="s">
        <v>118</v>
      </c>
      <c r="H99" s="35" t="str">
        <f>IF(ISERROR(VLOOKUP($G99,Xarxa!$I$12:$P$100,2,FALSE))=FALSE, VLOOKUP($G99,Xarxa!$I$12:$P$100,2,FALSE),IF(ISERROR(VLOOKUP($G99,'Dades 1'!$I$12:$P$115,2,FALSE))=FALSE, VLOOKUP($G99,'Dades 1'!$I$12:$P$115,2,FALSE),IF(ISERROR(VLOOKUP($G99,'Dades 2'!$I$12:$P$107,2,FALSE))=FALSE, VLOOKUP($G99,'Dades 2'!$I$12:$P$107,2,FALSE),IF(ISERROR(VLOOKUP($G99,CCTV!$I$12:$P$97,2,FALSE))=FALSE, VLOOKUP($G99,CCTV!$I$12:$P$97,2,FALSE),"?"))))</f>
        <v>?</v>
      </c>
      <c r="I99" s="35" t="str">
        <f>IF(ISERROR(VLOOKUP($G99,Xarxa!$I$12:$P$100,3,FALSE))=FALSE, VLOOKUP($G99,Xarxa!$I$12:$P$100,3,FALSE),IF(ISERROR(VLOOKUP($G99,'Dades 1'!$I$12:$P$115,3,FALSE))=FALSE, VLOOKUP($G99,'Dades 1'!$I$12:$P$115,3,FALSE),IF(ISERROR(VLOOKUP($G99,'Dades 2'!$I$12:$P$107,3,FALSE))=FALSE, VLOOKUP($G99,'Dades 2'!$I$12:$P$107,3,FALSE),IF(ISERROR(VLOOKUP($G99,CCTV!$I$12:$P$97,3,FALSE))=FALSE, VLOOKUP($G99,CCTV!$I$12:$P$97,3,FALSE),"?"))))</f>
        <v>?</v>
      </c>
      <c r="J99" s="35" t="str">
        <f>IF(ISERROR(VLOOKUP($G99,Xarxa!$I$12:$P$100,4,FALSE))=FALSE, VLOOKUP($G99,Xarxa!$I$12:$P$100,4,FALSE),IF(ISERROR(VLOOKUP($G99,'Dades 1'!$I$12:$P$115,4,FALSE))=FALSE, VLOOKUP($G99,'Dades 1'!$I$12:$P$115,4,FALSE),IF(ISERROR(VLOOKUP($G99,'Dades 2'!$I$12:$P$107,4,FALSE))=FALSE, VLOOKUP($G99,'Dades 2'!$I$12:$P$107,4,FALSE),IF(ISERROR(VLOOKUP($G99,CCTV!$I$12:$P$97,4,FALSE))=FALSE, VLOOKUP($G99,CCTV!$I$12:$P$97,4,FALSE),"?"))))</f>
        <v>?</v>
      </c>
      <c r="K99" s="35" t="str">
        <f>IF(ISERROR(VLOOKUP($G99,Xarxa!$I$12:$P$100,5,FALSE))=FALSE, VLOOKUP($G99,Xarxa!$I$12:$P$100,5,FALSE),IF(ISERROR(VLOOKUP($G99,'Dades 1'!$I$12:$P$115,5,FALSE))=FALSE, VLOOKUP($G99,'Dades 1'!$I$12:$P$115,5,FALSE),IF(ISERROR(VLOOKUP($G99,'Dades 2'!$I$12:$P$107,5,FALSE))=FALSE, VLOOKUP($G99,'Dades 2'!$I$12:$P$107,5,FALSE),IF(ISERROR(VLOOKUP($G99,CCTV!$I$12:$P$97,5,FALSE))=FALSE, VLOOKUP($G99,CCTV!$I$12:$P$97,5,FALSE),"?"))))</f>
        <v>?</v>
      </c>
      <c r="L99" s="36" t="str">
        <f>IF(ISERROR(VLOOKUP($G99,Xarxa!$I$12:$P$100,6,FALSE))=FALSE, VLOOKUP($G99,Xarxa!$I$12:$P$100,6,FALSE),IF(ISERROR(VLOOKUP($G99,'Dades 1'!$I$12:$P$115,6,FALSE))=FALSE, VLOOKUP($G99,'Dades 1'!$I$12:$P$115,6,FALSE),IF(ISERROR(VLOOKUP($G99,'Dades 2'!$I$12:$P$107,6,FALSE))=FALSE, VLOOKUP($G99,'Dades 2'!$I$12:$P$107,6,FALSE),IF(ISERROR(VLOOKUP($G99,CCTV!$I$12:$P$97,6,FALSE))=FALSE, VLOOKUP($G99,CCTV!$I$12:$P$97,6,FALSE),"?"))))</f>
        <v>?</v>
      </c>
    </row>
    <row r="100" spans="1:13" ht="14.1" customHeight="1">
      <c r="A100" s="66"/>
      <c r="B100" s="67"/>
      <c r="C100" s="67"/>
      <c r="D100" s="68"/>
      <c r="E100" s="40">
        <v>1</v>
      </c>
      <c r="F100" s="41">
        <v>3</v>
      </c>
      <c r="G100" s="37" t="s">
        <v>62</v>
      </c>
      <c r="H100" s="32" t="str">
        <f>IF(ISERROR(VLOOKUP($G100,Xarxa!$I$12:$P$100,2,FALSE))=FALSE, VLOOKUP($G100,Xarxa!$I$12:$P$100,2,FALSE),IF(ISERROR(VLOOKUP($G100,'Dades 1'!$I$12:$P$115,2,FALSE))=FALSE, VLOOKUP($G100,'Dades 1'!$I$12:$P$115,2,FALSE),IF(ISERROR(VLOOKUP($G100,'Dades 2'!$I$12:$P$107,2,FALSE))=FALSE, VLOOKUP($G100,'Dades 2'!$I$12:$P$107,2,FALSE),IF(ISERROR(VLOOKUP($G100,CCTV!$I$12:$P$97,2,FALSE))=FALSE, VLOOKUP($G100,CCTV!$I$12:$P$97,2,FALSE),"?"))))</f>
        <v>10.137.238.213</v>
      </c>
      <c r="I100" s="32" t="str">
        <f>IF(ISERROR(VLOOKUP($G100,Xarxa!$I$12:$P$100,3,FALSE))=FALSE, VLOOKUP($G100,Xarxa!$I$12:$P$100,3,FALSE),IF(ISERROR(VLOOKUP($G100,'Dades 1'!$I$12:$P$115,3,FALSE))=FALSE, VLOOKUP($G100,'Dades 1'!$I$12:$P$115,3,FALSE),IF(ISERROR(VLOOKUP($G100,'Dades 2'!$I$12:$P$107,3,FALSE))=FALSE, VLOOKUP($G100,'Dades 2'!$I$12:$P$107,3,FALSE),IF(ISERROR(VLOOKUP($G100,CCTV!$I$12:$P$97,3,FALSE))=FALSE, VLOOKUP($G100,CCTV!$I$12:$P$97,3,FALSE),"?"))))</f>
        <v>255.255.255.224</v>
      </c>
      <c r="J100" s="32" t="str">
        <f>IF(ISERROR(VLOOKUP($G100,Xarxa!$I$12:$P$100,4,FALSE))=FALSE, VLOOKUP($G100,Xarxa!$I$12:$P$100,4,FALSE),IF(ISERROR(VLOOKUP($G100,'Dades 1'!$I$12:$P$115,4,FALSE))=FALSE, VLOOKUP($G100,'Dades 1'!$I$12:$P$115,4,FALSE),IF(ISERROR(VLOOKUP($G100,'Dades 2'!$I$12:$P$107,4,FALSE))=FALSE, VLOOKUP($G100,'Dades 2'!$I$12:$P$107,4,FALSE),IF(ISERROR(VLOOKUP($G100,CCTV!$I$12:$P$97,4,FALSE))=FALSE, VLOOKUP($G100,CCTV!$I$12:$P$97,4,FALSE),"?"))))</f>
        <v>10.137.238.193</v>
      </c>
      <c r="K100" s="32" t="str">
        <f>IF(ISERROR(VLOOKUP($G100,Xarxa!$I$12:$P$100,5,FALSE))=FALSE, VLOOKUP($G100,Xarxa!$I$12:$P$100,5,FALSE),IF(ISERROR(VLOOKUP($G100,'Dades 1'!$I$12:$P$115,5,FALSE))=FALSE, VLOOKUP($G100,'Dades 1'!$I$12:$P$115,5,FALSE),IF(ISERROR(VLOOKUP($G100,'Dades 2'!$I$12:$P$107,5,FALSE))=FALSE, VLOOKUP($G100,'Dades 2'!$I$12:$P$107,5,FALSE),IF(ISERROR(VLOOKUP($G100,CCTV!$I$12:$P$97,5,FALSE))=FALSE, VLOOKUP($G100,CCTV!$I$12:$P$97,5,FALSE),"?"))))</f>
        <v>00-04-76-E9-4C-6B</v>
      </c>
      <c r="L100" s="33">
        <f>IF(ISERROR(VLOOKUP($G100,Xarxa!$I$12:$P$100,6,FALSE))=FALSE, VLOOKUP($G100,Xarxa!$I$12:$P$100,6,FALSE),IF(ISERROR(VLOOKUP($G100,'Dades 1'!$I$12:$P$115,6,FALSE))=FALSE, VLOOKUP($G100,'Dades 1'!$I$12:$P$115,6,FALSE),IF(ISERROR(VLOOKUP($G100,'Dades 2'!$I$12:$P$107,6,FALSE))=FALSE, VLOOKUP($G100,'Dades 2'!$I$12:$P$107,6,FALSE),IF(ISERROR(VLOOKUP($G100,CCTV!$I$12:$P$97,6,FALSE))=FALSE, VLOOKUP($G100,CCTV!$I$12:$P$97,6,FALSE),"?"))))</f>
        <v>22</v>
      </c>
    </row>
    <row r="101" spans="1:13" ht="14.1" customHeight="1">
      <c r="A101" s="66"/>
      <c r="B101" s="67"/>
      <c r="C101" s="67"/>
      <c r="D101" s="68"/>
      <c r="E101" s="44">
        <v>1</v>
      </c>
      <c r="F101" s="45">
        <v>4</v>
      </c>
      <c r="G101" s="37" t="s">
        <v>92</v>
      </c>
      <c r="H101" s="32" t="str">
        <f>IF(ISERROR(VLOOKUP($G101,Xarxa!$I$12:$P$100,2,FALSE))=FALSE, VLOOKUP($G101,Xarxa!$I$12:$P$100,2,FALSE),IF(ISERROR(VLOOKUP($G101,'Dades 1'!$I$12:$P$115,2,FALSE))=FALSE, VLOOKUP($G101,'Dades 1'!$I$12:$P$115,2,FALSE),IF(ISERROR(VLOOKUP($G101,'Dades 2'!$I$12:$P$107,2,FALSE))=FALSE, VLOOKUP($G101,'Dades 2'!$I$12:$P$107,2,FALSE),IF(ISERROR(VLOOKUP($G101,CCTV!$I$12:$P$97,2,FALSE))=FALSE, VLOOKUP($G101,CCTV!$I$12:$P$97,2,FALSE),"?"))))</f>
        <v>10.137.239.213</v>
      </c>
      <c r="I101" s="32" t="str">
        <f>IF(ISERROR(VLOOKUP($G101,Xarxa!$I$12:$P$100,3,FALSE))=FALSE, VLOOKUP($G101,Xarxa!$I$12:$P$100,3,FALSE),IF(ISERROR(VLOOKUP($G101,'Dades 1'!$I$12:$P$115,3,FALSE))=FALSE, VLOOKUP($G101,'Dades 1'!$I$12:$P$115,3,FALSE),IF(ISERROR(VLOOKUP($G101,'Dades 2'!$I$12:$P$107,3,FALSE))=FALSE, VLOOKUP($G101,'Dades 2'!$I$12:$P$107,3,FALSE),IF(ISERROR(VLOOKUP($G101,CCTV!$I$12:$P$97,3,FALSE))=FALSE, VLOOKUP($G101,CCTV!$I$12:$P$97,3,FALSE),"?"))))</f>
        <v>255.255.255.224</v>
      </c>
      <c r="J101" s="32" t="str">
        <f>IF(ISERROR(VLOOKUP($G101,Xarxa!$I$12:$P$100,4,FALSE))=FALSE, VLOOKUP($G101,Xarxa!$I$12:$P$100,4,FALSE),IF(ISERROR(VLOOKUP($G101,'Dades 1'!$I$12:$P$115,4,FALSE))=FALSE, VLOOKUP($G101,'Dades 1'!$I$12:$P$115,4,FALSE),IF(ISERROR(VLOOKUP($G101,'Dades 2'!$I$12:$P$107,4,FALSE))=FALSE, VLOOKUP($G101,'Dades 2'!$I$12:$P$107,4,FALSE),IF(ISERROR(VLOOKUP($G101,CCTV!$I$12:$P$97,4,FALSE))=FALSE, VLOOKUP($G101,CCTV!$I$12:$P$97,4,FALSE),"?"))))</f>
        <v>10.137.239.193</v>
      </c>
      <c r="K101" s="32" t="str">
        <f>IF(ISERROR(VLOOKUP($G101,Xarxa!$I$12:$P$100,5,FALSE))=FALSE, VLOOKUP($G101,Xarxa!$I$12:$P$100,5,FALSE),IF(ISERROR(VLOOKUP($G101,'Dades 1'!$I$12:$P$115,5,FALSE))=FALSE, VLOOKUP($G101,'Dades 1'!$I$12:$P$115,5,FALSE),IF(ISERROR(VLOOKUP($G101,'Dades 2'!$I$12:$P$107,5,FALSE))=FALSE, VLOOKUP($G101,'Dades 2'!$I$12:$P$107,5,FALSE),IF(ISERROR(VLOOKUP($G101,CCTV!$I$12:$P$97,5,FALSE))=FALSE, VLOOKUP($G101,CCTV!$I$12:$P$97,5,FALSE),"?"))))</f>
        <v>00-04-76-E9-46-D9</v>
      </c>
      <c r="L101" s="33">
        <f>IF(ISERROR(VLOOKUP($G101,Xarxa!$I$12:$P$100,6,FALSE))=FALSE, VLOOKUP($G101,Xarxa!$I$12:$P$100,6,FALSE),IF(ISERROR(VLOOKUP($G101,'Dades 1'!$I$12:$P$115,6,FALSE))=FALSE, VLOOKUP($G101,'Dades 1'!$I$12:$P$115,6,FALSE),IF(ISERROR(VLOOKUP($G101,'Dades 2'!$I$12:$P$107,6,FALSE))=FALSE, VLOOKUP($G101,'Dades 2'!$I$12:$P$107,6,FALSE),IF(ISERROR(VLOOKUP($G101,CCTV!$I$12:$P$97,6,FALSE))=FALSE, VLOOKUP($G101,CCTV!$I$12:$P$97,6,FALSE),"?"))))</f>
        <v>32</v>
      </c>
    </row>
    <row r="102" spans="1:13" ht="14.1" customHeight="1">
      <c r="A102" s="66"/>
      <c r="B102" s="67"/>
      <c r="C102" s="67"/>
      <c r="D102" s="68"/>
      <c r="E102" s="44">
        <v>1</v>
      </c>
      <c r="F102" s="45">
        <v>5</v>
      </c>
      <c r="G102" s="38" t="s">
        <v>118</v>
      </c>
      <c r="H102" s="32" t="str">
        <f>IF(ISERROR(VLOOKUP($G102,Xarxa!$I$12:$P$100,2,FALSE))=FALSE, VLOOKUP($G102,Xarxa!$I$12:$P$100,2,FALSE),IF(ISERROR(VLOOKUP($G102,'Dades 1'!$I$12:$P$115,2,FALSE))=FALSE, VLOOKUP($G102,'Dades 1'!$I$12:$P$115,2,FALSE),IF(ISERROR(VLOOKUP($G102,'Dades 2'!$I$12:$P$107,2,FALSE))=FALSE, VLOOKUP($G102,'Dades 2'!$I$12:$P$107,2,FALSE),IF(ISERROR(VLOOKUP($G102,CCTV!$I$12:$P$97,2,FALSE))=FALSE, VLOOKUP($G102,CCTV!$I$12:$P$97,2,FALSE),"?"))))</f>
        <v>?</v>
      </c>
      <c r="I102" s="32" t="str">
        <f>IF(ISERROR(VLOOKUP($G102,Xarxa!$I$12:$P$100,3,FALSE))=FALSE, VLOOKUP($G102,Xarxa!$I$12:$P$100,3,FALSE),IF(ISERROR(VLOOKUP($G102,'Dades 1'!$I$12:$P$115,3,FALSE))=FALSE, VLOOKUP($G102,'Dades 1'!$I$12:$P$115,3,FALSE),IF(ISERROR(VLOOKUP($G102,'Dades 2'!$I$12:$P$107,3,FALSE))=FALSE, VLOOKUP($G102,'Dades 2'!$I$12:$P$107,3,FALSE),IF(ISERROR(VLOOKUP($G102,CCTV!$I$12:$P$97,3,FALSE))=FALSE, VLOOKUP($G102,CCTV!$I$12:$P$97,3,FALSE),"?"))))</f>
        <v>?</v>
      </c>
      <c r="J102" s="32" t="str">
        <f>IF(ISERROR(VLOOKUP($G102,Xarxa!$I$12:$P$100,4,FALSE))=FALSE, VLOOKUP($G102,Xarxa!$I$12:$P$100,4,FALSE),IF(ISERROR(VLOOKUP($G102,'Dades 1'!$I$12:$P$115,4,FALSE))=FALSE, VLOOKUP($G102,'Dades 1'!$I$12:$P$115,4,FALSE),IF(ISERROR(VLOOKUP($G102,'Dades 2'!$I$12:$P$107,4,FALSE))=FALSE, VLOOKUP($G102,'Dades 2'!$I$12:$P$107,4,FALSE),IF(ISERROR(VLOOKUP($G102,CCTV!$I$12:$P$97,4,FALSE))=FALSE, VLOOKUP($G102,CCTV!$I$12:$P$97,4,FALSE),"?"))))</f>
        <v>?</v>
      </c>
      <c r="K102" s="32" t="str">
        <f>IF(ISERROR(VLOOKUP($G102,Xarxa!$I$12:$P$100,5,FALSE))=FALSE, VLOOKUP($G102,Xarxa!$I$12:$P$100,5,FALSE),IF(ISERROR(VLOOKUP($G102,'Dades 1'!$I$12:$P$115,5,FALSE))=FALSE, VLOOKUP($G102,'Dades 1'!$I$12:$P$115,5,FALSE),IF(ISERROR(VLOOKUP($G102,'Dades 2'!$I$12:$P$107,5,FALSE))=FALSE, VLOOKUP($G102,'Dades 2'!$I$12:$P$107,5,FALSE),IF(ISERROR(VLOOKUP($G102,CCTV!$I$12:$P$97,5,FALSE))=FALSE, VLOOKUP($G102,CCTV!$I$12:$P$97,5,FALSE),"?"))))</f>
        <v>?</v>
      </c>
      <c r="L102" s="33" t="str">
        <f>IF(ISERROR(VLOOKUP($G102,Xarxa!$I$12:$P$100,6,FALSE))=FALSE, VLOOKUP($G102,Xarxa!$I$12:$P$100,6,FALSE),IF(ISERROR(VLOOKUP($G102,'Dades 1'!$I$12:$P$115,6,FALSE))=FALSE, VLOOKUP($G102,'Dades 1'!$I$12:$P$115,6,FALSE),IF(ISERROR(VLOOKUP($G102,'Dades 2'!$I$12:$P$107,6,FALSE))=FALSE, VLOOKUP($G102,'Dades 2'!$I$12:$P$107,6,FALSE),IF(ISERROR(VLOOKUP($G102,CCTV!$I$12:$P$97,6,FALSE))=FALSE, VLOOKUP($G102,CCTV!$I$12:$P$97,6,FALSE),"?"))))</f>
        <v>?</v>
      </c>
    </row>
    <row r="103" spans="1:13" ht="14.1" customHeight="1">
      <c r="A103" s="66"/>
      <c r="B103" s="67"/>
      <c r="C103" s="67"/>
      <c r="D103" s="68"/>
      <c r="E103" s="44">
        <v>1</v>
      </c>
      <c r="F103" s="45">
        <v>6</v>
      </c>
      <c r="G103" s="38" t="s">
        <v>118</v>
      </c>
      <c r="H103" s="32" t="str">
        <f>IF(ISERROR(VLOOKUP($G103,Xarxa!$I$12:$P$100,2,FALSE))=FALSE, VLOOKUP($G103,Xarxa!$I$12:$P$100,2,FALSE),IF(ISERROR(VLOOKUP($G103,'Dades 1'!$I$12:$P$115,2,FALSE))=FALSE, VLOOKUP($G103,'Dades 1'!$I$12:$P$115,2,FALSE),IF(ISERROR(VLOOKUP($G103,'Dades 2'!$I$12:$P$107,2,FALSE))=FALSE, VLOOKUP($G103,'Dades 2'!$I$12:$P$107,2,FALSE),IF(ISERROR(VLOOKUP($G103,CCTV!$I$12:$P$97,2,FALSE))=FALSE, VLOOKUP($G103,CCTV!$I$12:$P$97,2,FALSE),"?"))))</f>
        <v>?</v>
      </c>
      <c r="I103" s="32" t="str">
        <f>IF(ISERROR(VLOOKUP($G103,Xarxa!$I$12:$P$100,3,FALSE))=FALSE, VLOOKUP($G103,Xarxa!$I$12:$P$100,3,FALSE),IF(ISERROR(VLOOKUP($G103,'Dades 1'!$I$12:$P$115,3,FALSE))=FALSE, VLOOKUP($G103,'Dades 1'!$I$12:$P$115,3,FALSE),IF(ISERROR(VLOOKUP($G103,'Dades 2'!$I$12:$P$107,3,FALSE))=FALSE, VLOOKUP($G103,'Dades 2'!$I$12:$P$107,3,FALSE),IF(ISERROR(VLOOKUP($G103,CCTV!$I$12:$P$97,3,FALSE))=FALSE, VLOOKUP($G103,CCTV!$I$12:$P$97,3,FALSE),"?"))))</f>
        <v>?</v>
      </c>
      <c r="J103" s="32" t="str">
        <f>IF(ISERROR(VLOOKUP($G103,Xarxa!$I$12:$P$100,4,FALSE))=FALSE, VLOOKUP($G103,Xarxa!$I$12:$P$100,4,FALSE),IF(ISERROR(VLOOKUP($G103,'Dades 1'!$I$12:$P$115,4,FALSE))=FALSE, VLOOKUP($G103,'Dades 1'!$I$12:$P$115,4,FALSE),IF(ISERROR(VLOOKUP($G103,'Dades 2'!$I$12:$P$107,4,FALSE))=FALSE, VLOOKUP($G103,'Dades 2'!$I$12:$P$107,4,FALSE),IF(ISERROR(VLOOKUP($G103,CCTV!$I$12:$P$97,4,FALSE))=FALSE, VLOOKUP($G103,CCTV!$I$12:$P$97,4,FALSE),"?"))))</f>
        <v>?</v>
      </c>
      <c r="K103" s="32" t="str">
        <f>IF(ISERROR(VLOOKUP($G103,Xarxa!$I$12:$P$100,5,FALSE))=FALSE, VLOOKUP($G103,Xarxa!$I$12:$P$100,5,FALSE),IF(ISERROR(VLOOKUP($G103,'Dades 1'!$I$12:$P$115,5,FALSE))=FALSE, VLOOKUP($G103,'Dades 1'!$I$12:$P$115,5,FALSE),IF(ISERROR(VLOOKUP($G103,'Dades 2'!$I$12:$P$107,5,FALSE))=FALSE, VLOOKUP($G103,'Dades 2'!$I$12:$P$107,5,FALSE),IF(ISERROR(VLOOKUP($G103,CCTV!$I$12:$P$97,5,FALSE))=FALSE, VLOOKUP($G103,CCTV!$I$12:$P$97,5,FALSE),"?"))))</f>
        <v>?</v>
      </c>
      <c r="L103" s="33" t="str">
        <f>IF(ISERROR(VLOOKUP($G103,Xarxa!$I$12:$P$100,6,FALSE))=FALSE, VLOOKUP($G103,Xarxa!$I$12:$P$100,6,FALSE),IF(ISERROR(VLOOKUP($G103,'Dades 1'!$I$12:$P$115,6,FALSE))=FALSE, VLOOKUP($G103,'Dades 1'!$I$12:$P$115,6,FALSE),IF(ISERROR(VLOOKUP($G103,'Dades 2'!$I$12:$P$107,6,FALSE))=FALSE, VLOOKUP($G103,'Dades 2'!$I$12:$P$107,6,FALSE),IF(ISERROR(VLOOKUP($G103,CCTV!$I$12:$P$97,6,FALSE))=FALSE, VLOOKUP($G103,CCTV!$I$12:$P$97,6,FALSE),"?"))))</f>
        <v>?</v>
      </c>
    </row>
    <row r="104" spans="1:13" ht="14.1" customHeight="1">
      <c r="A104" s="66"/>
      <c r="B104" s="67"/>
      <c r="C104" s="67"/>
      <c r="D104" s="68"/>
      <c r="E104" s="44">
        <v>1</v>
      </c>
      <c r="F104" s="45">
        <v>7</v>
      </c>
      <c r="G104" s="38" t="s">
        <v>118</v>
      </c>
      <c r="H104" s="32" t="str">
        <f>IF(ISERROR(VLOOKUP($G104,Xarxa!$I$12:$P$100,2,FALSE))=FALSE, VLOOKUP($G104,Xarxa!$I$12:$P$100,2,FALSE),IF(ISERROR(VLOOKUP($G104,'Dades 1'!$I$12:$P$115,2,FALSE))=FALSE, VLOOKUP($G104,'Dades 1'!$I$12:$P$115,2,FALSE),IF(ISERROR(VLOOKUP($G104,'Dades 2'!$I$12:$P$107,2,FALSE))=FALSE, VLOOKUP($G104,'Dades 2'!$I$12:$P$107,2,FALSE),IF(ISERROR(VLOOKUP($G104,CCTV!$I$12:$P$97,2,FALSE))=FALSE, VLOOKUP($G104,CCTV!$I$12:$P$97,2,FALSE),"?"))))</f>
        <v>?</v>
      </c>
      <c r="I104" s="32" t="str">
        <f>IF(ISERROR(VLOOKUP($G104,Xarxa!$I$12:$P$100,3,FALSE))=FALSE, VLOOKUP($G104,Xarxa!$I$12:$P$100,3,FALSE),IF(ISERROR(VLOOKUP($G104,'Dades 1'!$I$12:$P$115,3,FALSE))=FALSE, VLOOKUP($G104,'Dades 1'!$I$12:$P$115,3,FALSE),IF(ISERROR(VLOOKUP($G104,'Dades 2'!$I$12:$P$107,3,FALSE))=FALSE, VLOOKUP($G104,'Dades 2'!$I$12:$P$107,3,FALSE),IF(ISERROR(VLOOKUP($G104,CCTV!$I$12:$P$97,3,FALSE))=FALSE, VLOOKUP($G104,CCTV!$I$12:$P$97,3,FALSE),"?"))))</f>
        <v>?</v>
      </c>
      <c r="J104" s="32" t="str">
        <f>IF(ISERROR(VLOOKUP($G104,Xarxa!$I$12:$P$100,4,FALSE))=FALSE, VLOOKUP($G104,Xarxa!$I$12:$P$100,4,FALSE),IF(ISERROR(VLOOKUP($G104,'Dades 1'!$I$12:$P$115,4,FALSE))=FALSE, VLOOKUP($G104,'Dades 1'!$I$12:$P$115,4,FALSE),IF(ISERROR(VLOOKUP($G104,'Dades 2'!$I$12:$P$107,4,FALSE))=FALSE, VLOOKUP($G104,'Dades 2'!$I$12:$P$107,4,FALSE),IF(ISERROR(VLOOKUP($G104,CCTV!$I$12:$P$97,4,FALSE))=FALSE, VLOOKUP($G104,CCTV!$I$12:$P$97,4,FALSE),"?"))))</f>
        <v>?</v>
      </c>
      <c r="K104" s="32" t="str">
        <f>IF(ISERROR(VLOOKUP($G104,Xarxa!$I$12:$P$100,5,FALSE))=FALSE, VLOOKUP($G104,Xarxa!$I$12:$P$100,5,FALSE),IF(ISERROR(VLOOKUP($G104,'Dades 1'!$I$12:$P$115,5,FALSE))=FALSE, VLOOKUP($G104,'Dades 1'!$I$12:$P$115,5,FALSE),IF(ISERROR(VLOOKUP($G104,'Dades 2'!$I$12:$P$107,5,FALSE))=FALSE, VLOOKUP($G104,'Dades 2'!$I$12:$P$107,5,FALSE),IF(ISERROR(VLOOKUP($G104,CCTV!$I$12:$P$97,5,FALSE))=FALSE, VLOOKUP($G104,CCTV!$I$12:$P$97,5,FALSE),"?"))))</f>
        <v>?</v>
      </c>
      <c r="L104" s="33" t="str">
        <f>IF(ISERROR(VLOOKUP($G104,Xarxa!$I$12:$P$100,6,FALSE))=FALSE, VLOOKUP($G104,Xarxa!$I$12:$P$100,6,FALSE),IF(ISERROR(VLOOKUP($G104,'Dades 1'!$I$12:$P$115,6,FALSE))=FALSE, VLOOKUP($G104,'Dades 1'!$I$12:$P$115,6,FALSE),IF(ISERROR(VLOOKUP($G104,'Dades 2'!$I$12:$P$107,6,FALSE))=FALSE, VLOOKUP($G104,'Dades 2'!$I$12:$P$107,6,FALSE),IF(ISERROR(VLOOKUP($G104,CCTV!$I$12:$P$97,6,FALSE))=FALSE, VLOOKUP($G104,CCTV!$I$12:$P$97,6,FALSE),"?"))))</f>
        <v>?</v>
      </c>
    </row>
    <row r="105" spans="1:13" ht="14.1" customHeight="1">
      <c r="A105" s="66"/>
      <c r="B105" s="67"/>
      <c r="C105" s="67"/>
      <c r="D105" s="68"/>
      <c r="E105" s="44">
        <v>1</v>
      </c>
      <c r="F105" s="45">
        <v>8</v>
      </c>
      <c r="G105" s="38" t="s">
        <v>118</v>
      </c>
      <c r="H105" s="32" t="str">
        <f>IF(ISERROR(VLOOKUP($G105,Xarxa!$I$12:$P$100,2,FALSE))=FALSE, VLOOKUP($G105,Xarxa!$I$12:$P$100,2,FALSE),IF(ISERROR(VLOOKUP($G105,'Dades 1'!$I$12:$P$115,2,FALSE))=FALSE, VLOOKUP($G105,'Dades 1'!$I$12:$P$115,2,FALSE),IF(ISERROR(VLOOKUP($G105,'Dades 2'!$I$12:$P$107,2,FALSE))=FALSE, VLOOKUP($G105,'Dades 2'!$I$12:$P$107,2,FALSE),IF(ISERROR(VLOOKUP($G105,CCTV!$I$12:$P$97,2,FALSE))=FALSE, VLOOKUP($G105,CCTV!$I$12:$P$97,2,FALSE),"?"))))</f>
        <v>?</v>
      </c>
      <c r="I105" s="32" t="str">
        <f>IF(ISERROR(VLOOKUP($G105,Xarxa!$I$12:$P$100,3,FALSE))=FALSE, VLOOKUP($G105,Xarxa!$I$12:$P$100,3,FALSE),IF(ISERROR(VLOOKUP($G105,'Dades 1'!$I$12:$P$115,3,FALSE))=FALSE, VLOOKUP($G105,'Dades 1'!$I$12:$P$115,3,FALSE),IF(ISERROR(VLOOKUP($G105,'Dades 2'!$I$12:$P$107,3,FALSE))=FALSE, VLOOKUP($G105,'Dades 2'!$I$12:$P$107,3,FALSE),IF(ISERROR(VLOOKUP($G105,CCTV!$I$12:$P$97,3,FALSE))=FALSE, VLOOKUP($G105,CCTV!$I$12:$P$97,3,FALSE),"?"))))</f>
        <v>?</v>
      </c>
      <c r="J105" s="32" t="str">
        <f>IF(ISERROR(VLOOKUP($G105,Xarxa!$I$12:$P$100,4,FALSE))=FALSE, VLOOKUP($G105,Xarxa!$I$12:$P$100,4,FALSE),IF(ISERROR(VLOOKUP($G105,'Dades 1'!$I$12:$P$115,4,FALSE))=FALSE, VLOOKUP($G105,'Dades 1'!$I$12:$P$115,4,FALSE),IF(ISERROR(VLOOKUP($G105,'Dades 2'!$I$12:$P$107,4,FALSE))=FALSE, VLOOKUP($G105,'Dades 2'!$I$12:$P$107,4,FALSE),IF(ISERROR(VLOOKUP($G105,CCTV!$I$12:$P$97,4,FALSE))=FALSE, VLOOKUP($G105,CCTV!$I$12:$P$97,4,FALSE),"?"))))</f>
        <v>?</v>
      </c>
      <c r="K105" s="32" t="str">
        <f>IF(ISERROR(VLOOKUP($G105,Xarxa!$I$12:$P$100,5,FALSE))=FALSE, VLOOKUP($G105,Xarxa!$I$12:$P$100,5,FALSE),IF(ISERROR(VLOOKUP($G105,'Dades 1'!$I$12:$P$115,5,FALSE))=FALSE, VLOOKUP($G105,'Dades 1'!$I$12:$P$115,5,FALSE),IF(ISERROR(VLOOKUP($G105,'Dades 2'!$I$12:$P$107,5,FALSE))=FALSE, VLOOKUP($G105,'Dades 2'!$I$12:$P$107,5,FALSE),IF(ISERROR(VLOOKUP($G105,CCTV!$I$12:$P$97,5,FALSE))=FALSE, VLOOKUP($G105,CCTV!$I$12:$P$97,5,FALSE),"?"))))</f>
        <v>?</v>
      </c>
      <c r="L105" s="33" t="str">
        <f>IF(ISERROR(VLOOKUP($G105,Xarxa!$I$12:$P$100,6,FALSE))=FALSE, VLOOKUP($G105,Xarxa!$I$12:$P$100,6,FALSE),IF(ISERROR(VLOOKUP($G105,'Dades 1'!$I$12:$P$115,6,FALSE))=FALSE, VLOOKUP($G105,'Dades 1'!$I$12:$P$115,6,FALSE),IF(ISERROR(VLOOKUP($G105,'Dades 2'!$I$12:$P$107,6,FALSE))=FALSE, VLOOKUP($G105,'Dades 2'!$I$12:$P$107,6,FALSE),IF(ISERROR(VLOOKUP($G105,CCTV!$I$12:$P$97,6,FALSE))=FALSE, VLOOKUP($G105,CCTV!$I$12:$P$97,6,FALSE),"?"))))</f>
        <v>?</v>
      </c>
    </row>
    <row r="106" spans="1:13" ht="14.1" customHeight="1">
      <c r="A106" s="66"/>
      <c r="B106" s="67"/>
      <c r="C106" s="67"/>
      <c r="D106" s="68"/>
      <c r="E106" s="44">
        <v>1</v>
      </c>
      <c r="F106" s="45">
        <v>9</v>
      </c>
      <c r="G106" s="38" t="s">
        <v>118</v>
      </c>
      <c r="H106" s="32" t="str">
        <f>IF(ISERROR(VLOOKUP($G106,Xarxa!$I$12:$P$100,2,FALSE))=FALSE, VLOOKUP($G106,Xarxa!$I$12:$P$100,2,FALSE),IF(ISERROR(VLOOKUP($G106,'Dades 1'!$I$12:$P$115,2,FALSE))=FALSE, VLOOKUP($G106,'Dades 1'!$I$12:$P$115,2,FALSE),IF(ISERROR(VLOOKUP($G106,'Dades 2'!$I$12:$P$107,2,FALSE))=FALSE, VLOOKUP($G106,'Dades 2'!$I$12:$P$107,2,FALSE),IF(ISERROR(VLOOKUP($G106,CCTV!$I$12:$P$97,2,FALSE))=FALSE, VLOOKUP($G106,CCTV!$I$12:$P$97,2,FALSE),"?"))))</f>
        <v>?</v>
      </c>
      <c r="I106" s="32" t="str">
        <f>IF(ISERROR(VLOOKUP($G106,Xarxa!$I$12:$P$100,3,FALSE))=FALSE, VLOOKUP($G106,Xarxa!$I$12:$P$100,3,FALSE),IF(ISERROR(VLOOKUP($G106,'Dades 1'!$I$12:$P$115,3,FALSE))=FALSE, VLOOKUP($G106,'Dades 1'!$I$12:$P$115,3,FALSE),IF(ISERROR(VLOOKUP($G106,'Dades 2'!$I$12:$P$107,3,FALSE))=FALSE, VLOOKUP($G106,'Dades 2'!$I$12:$P$107,3,FALSE),IF(ISERROR(VLOOKUP($G106,CCTV!$I$12:$P$97,3,FALSE))=FALSE, VLOOKUP($G106,CCTV!$I$12:$P$97,3,FALSE),"?"))))</f>
        <v>?</v>
      </c>
      <c r="J106" s="32" t="str">
        <f>IF(ISERROR(VLOOKUP($G106,Xarxa!$I$12:$P$100,4,FALSE))=FALSE, VLOOKUP($G106,Xarxa!$I$12:$P$100,4,FALSE),IF(ISERROR(VLOOKUP($G106,'Dades 1'!$I$12:$P$115,4,FALSE))=FALSE, VLOOKUP($G106,'Dades 1'!$I$12:$P$115,4,FALSE),IF(ISERROR(VLOOKUP($G106,'Dades 2'!$I$12:$P$107,4,FALSE))=FALSE, VLOOKUP($G106,'Dades 2'!$I$12:$P$107,4,FALSE),IF(ISERROR(VLOOKUP($G106,CCTV!$I$12:$P$97,4,FALSE))=FALSE, VLOOKUP($G106,CCTV!$I$12:$P$97,4,FALSE),"?"))))</f>
        <v>?</v>
      </c>
      <c r="K106" s="32" t="str">
        <f>IF(ISERROR(VLOOKUP($G106,Xarxa!$I$12:$P$100,5,FALSE))=FALSE, VLOOKUP($G106,Xarxa!$I$12:$P$100,5,FALSE),IF(ISERROR(VLOOKUP($G106,'Dades 1'!$I$12:$P$115,5,FALSE))=FALSE, VLOOKUP($G106,'Dades 1'!$I$12:$P$115,5,FALSE),IF(ISERROR(VLOOKUP($G106,'Dades 2'!$I$12:$P$107,5,FALSE))=FALSE, VLOOKUP($G106,'Dades 2'!$I$12:$P$107,5,FALSE),IF(ISERROR(VLOOKUP($G106,CCTV!$I$12:$P$97,5,FALSE))=FALSE, VLOOKUP($G106,CCTV!$I$12:$P$97,5,FALSE),"?"))))</f>
        <v>?</v>
      </c>
      <c r="L106" s="33" t="str">
        <f>IF(ISERROR(VLOOKUP($G106,Xarxa!$I$12:$P$100,6,FALSE))=FALSE, VLOOKUP($G106,Xarxa!$I$12:$P$100,6,FALSE),IF(ISERROR(VLOOKUP($G106,'Dades 1'!$I$12:$P$115,6,FALSE))=FALSE, VLOOKUP($G106,'Dades 1'!$I$12:$P$115,6,FALSE),IF(ISERROR(VLOOKUP($G106,'Dades 2'!$I$12:$P$107,6,FALSE))=FALSE, VLOOKUP($G106,'Dades 2'!$I$12:$P$107,6,FALSE),IF(ISERROR(VLOOKUP($G106,CCTV!$I$12:$P$97,6,FALSE))=FALSE, VLOOKUP($G106,CCTV!$I$12:$P$97,6,FALSE),"?"))))</f>
        <v>?</v>
      </c>
    </row>
    <row r="107" spans="1:13" ht="14.1" customHeight="1">
      <c r="A107" s="69"/>
      <c r="B107" s="70"/>
      <c r="C107" s="70"/>
      <c r="D107" s="71"/>
      <c r="E107" s="42">
        <v>1</v>
      </c>
      <c r="F107" s="43">
        <v>10</v>
      </c>
      <c r="G107" s="34" t="s">
        <v>118</v>
      </c>
      <c r="H107" s="35" t="str">
        <f>IF(ISERROR(VLOOKUP($G107,Xarxa!$I$12:$P$100,2,FALSE))=FALSE, VLOOKUP($G107,Xarxa!$I$12:$P$100,2,FALSE),IF(ISERROR(VLOOKUP($G107,'Dades 1'!$I$12:$P$115,2,FALSE))=FALSE, VLOOKUP($G107,'Dades 1'!$I$12:$P$115,2,FALSE),IF(ISERROR(VLOOKUP($G107,'Dades 2'!$I$12:$P$107,2,FALSE))=FALSE, VLOOKUP($G107,'Dades 2'!$I$12:$P$107,2,FALSE),IF(ISERROR(VLOOKUP($G107,CCTV!$I$12:$P$97,2,FALSE))=FALSE, VLOOKUP($G107,CCTV!$I$12:$P$97,2,FALSE),"?"))))</f>
        <v>?</v>
      </c>
      <c r="I107" s="35" t="str">
        <f>IF(ISERROR(VLOOKUP($G107,Xarxa!$I$12:$P$100,3,FALSE))=FALSE, VLOOKUP($G107,Xarxa!$I$12:$P$100,3,FALSE),IF(ISERROR(VLOOKUP($G107,'Dades 1'!$I$12:$P$115,3,FALSE))=FALSE, VLOOKUP($G107,'Dades 1'!$I$12:$P$115,3,FALSE),IF(ISERROR(VLOOKUP($G107,'Dades 2'!$I$12:$P$107,3,FALSE))=FALSE, VLOOKUP($G107,'Dades 2'!$I$12:$P$107,3,FALSE),IF(ISERROR(VLOOKUP($G107,CCTV!$I$12:$P$97,3,FALSE))=FALSE, VLOOKUP($G107,CCTV!$I$12:$P$97,3,FALSE),"?"))))</f>
        <v>?</v>
      </c>
      <c r="J107" s="35" t="str">
        <f>IF(ISERROR(VLOOKUP($G107,Xarxa!$I$12:$P$100,4,FALSE))=FALSE, VLOOKUP($G107,Xarxa!$I$12:$P$100,4,FALSE),IF(ISERROR(VLOOKUP($G107,'Dades 1'!$I$12:$P$115,4,FALSE))=FALSE, VLOOKUP($G107,'Dades 1'!$I$12:$P$115,4,FALSE),IF(ISERROR(VLOOKUP($G107,'Dades 2'!$I$12:$P$107,4,FALSE))=FALSE, VLOOKUP($G107,'Dades 2'!$I$12:$P$107,4,FALSE),IF(ISERROR(VLOOKUP($G107,CCTV!$I$12:$P$97,4,FALSE))=FALSE, VLOOKUP($G107,CCTV!$I$12:$P$97,4,FALSE),"?"))))</f>
        <v>?</v>
      </c>
      <c r="K107" s="35" t="str">
        <f>IF(ISERROR(VLOOKUP($G107,Xarxa!$I$12:$P$100,5,FALSE))=FALSE, VLOOKUP($G107,Xarxa!$I$12:$P$100,5,FALSE),IF(ISERROR(VLOOKUP($G107,'Dades 1'!$I$12:$P$115,5,FALSE))=FALSE, VLOOKUP($G107,'Dades 1'!$I$12:$P$115,5,FALSE),IF(ISERROR(VLOOKUP($G107,'Dades 2'!$I$12:$P$107,5,FALSE))=FALSE, VLOOKUP($G107,'Dades 2'!$I$12:$P$107,5,FALSE),IF(ISERROR(VLOOKUP($G107,CCTV!$I$12:$P$97,5,FALSE))=FALSE, VLOOKUP($G107,CCTV!$I$12:$P$97,5,FALSE),"?"))))</f>
        <v>?</v>
      </c>
      <c r="L107" s="36" t="str">
        <f>IF(ISERROR(VLOOKUP($G107,Xarxa!$I$12:$P$100,6,FALSE))=FALSE, VLOOKUP($G107,Xarxa!$I$12:$P$100,6,FALSE),IF(ISERROR(VLOOKUP($G107,'Dades 1'!$I$12:$P$115,6,FALSE))=FALSE, VLOOKUP($G107,'Dades 1'!$I$12:$P$115,6,FALSE),IF(ISERROR(VLOOKUP($G107,'Dades 2'!$I$12:$P$107,6,FALSE))=FALSE, VLOOKUP($G107,'Dades 2'!$I$12:$P$107,6,FALSE),IF(ISERROR(VLOOKUP($G107,CCTV!$I$12:$P$97,6,FALSE))=FALSE, VLOOKUP($G107,CCTV!$I$12:$P$97,6,FALSE),"?"))))</f>
        <v>?</v>
      </c>
    </row>
    <row r="109" spans="1:13" ht="14.1" customHeight="1">
      <c r="A109" s="72" t="str">
        <f ca="1">INDIRECT(M109)</f>
        <v>Node Xarxa 41</v>
      </c>
      <c r="B109" s="73"/>
      <c r="C109" s="73"/>
      <c r="D109" s="73"/>
      <c r="E109" s="29" t="s">
        <v>114</v>
      </c>
      <c r="F109" s="29" t="s">
        <v>115</v>
      </c>
      <c r="G109" s="30" t="s">
        <v>116</v>
      </c>
      <c r="H109" s="31" t="s">
        <v>10</v>
      </c>
      <c r="I109" s="31" t="s">
        <v>11</v>
      </c>
      <c r="J109" s="31" t="s">
        <v>12</v>
      </c>
      <c r="K109" s="31" t="s">
        <v>13</v>
      </c>
      <c r="L109" s="29" t="s">
        <v>9</v>
      </c>
      <c r="M109" s="11" t="str">
        <f>CONCATENATE("Xarxa!I",RIGHT(M97,2)+1)</f>
        <v>Xarxa!I25</v>
      </c>
    </row>
    <row r="110" spans="1:13" ht="14.1" customHeight="1">
      <c r="A110" s="63"/>
      <c r="B110" s="64"/>
      <c r="C110" s="64"/>
      <c r="D110" s="65"/>
      <c r="E110" s="40">
        <v>1</v>
      </c>
      <c r="F110" s="41">
        <v>1</v>
      </c>
      <c r="G110" s="32" t="s">
        <v>118</v>
      </c>
      <c r="H110" s="32" t="str">
        <f>IF(ISERROR(VLOOKUP($G110,Xarxa!$I$12:$P$100,2,FALSE))=FALSE, VLOOKUP($G110,Xarxa!$I$12:$P$100,2,FALSE),IF(ISERROR(VLOOKUP($G110,'Dades 1'!$I$12:$P$115,2,FALSE))=FALSE, VLOOKUP($G110,'Dades 1'!$I$12:$P$115,2,FALSE),IF(ISERROR(VLOOKUP($G110,'Dades 2'!$I$12:$P$107,2,FALSE))=FALSE, VLOOKUP($G110,'Dades 2'!$I$12:$P$107,2,FALSE),IF(ISERROR(VLOOKUP($G110,CCTV!$I$12:$P$97,2,FALSE))=FALSE, VLOOKUP($G110,CCTV!$I$12:$P$97,2,FALSE),"?"))))</f>
        <v>?</v>
      </c>
      <c r="I110" s="32" t="str">
        <f>IF(ISERROR(VLOOKUP($G110,Xarxa!$I$12:$P$100,3,FALSE))=FALSE, VLOOKUP($G110,Xarxa!$I$12:$P$100,3,FALSE),IF(ISERROR(VLOOKUP($G110,'Dades 1'!$I$12:$P$115,3,FALSE))=FALSE, VLOOKUP($G110,'Dades 1'!$I$12:$P$115,3,FALSE),IF(ISERROR(VLOOKUP($G110,'Dades 2'!$I$12:$P$107,3,FALSE))=FALSE, VLOOKUP($G110,'Dades 2'!$I$12:$P$107,3,FALSE),IF(ISERROR(VLOOKUP($G110,CCTV!$I$12:$P$97,3,FALSE))=FALSE, VLOOKUP($G110,CCTV!$I$12:$P$97,3,FALSE),"?"))))</f>
        <v>?</v>
      </c>
      <c r="J110" s="32" t="str">
        <f>IF(ISERROR(VLOOKUP($G110,Xarxa!$I$12:$P$100,4,FALSE))=FALSE, VLOOKUP($G110,Xarxa!$I$12:$P$100,4,FALSE),IF(ISERROR(VLOOKUP($G110,'Dades 1'!$I$12:$P$115,4,FALSE))=FALSE, VLOOKUP($G110,'Dades 1'!$I$12:$P$115,4,FALSE),IF(ISERROR(VLOOKUP($G110,'Dades 2'!$I$12:$P$107,4,FALSE))=FALSE, VLOOKUP($G110,'Dades 2'!$I$12:$P$107,4,FALSE),IF(ISERROR(VLOOKUP($G110,CCTV!$I$12:$P$97,4,FALSE))=FALSE, VLOOKUP($G110,CCTV!$I$12:$P$97,4,FALSE),"?"))))</f>
        <v>?</v>
      </c>
      <c r="K110" s="32" t="str">
        <f>IF(ISERROR(VLOOKUP($G110,Xarxa!$I$12:$P$100,5,FALSE))=FALSE, VLOOKUP($G110,Xarxa!$I$12:$P$100,5,FALSE),IF(ISERROR(VLOOKUP($G110,'Dades 1'!$I$12:$P$115,5,FALSE))=FALSE, VLOOKUP($G110,'Dades 1'!$I$12:$P$115,5,FALSE),IF(ISERROR(VLOOKUP($G110,'Dades 2'!$I$12:$P$107,5,FALSE))=FALSE, VLOOKUP($G110,'Dades 2'!$I$12:$P$107,5,FALSE),IF(ISERROR(VLOOKUP($G110,CCTV!$I$12:$P$97,5,FALSE))=FALSE, VLOOKUP($G110,CCTV!$I$12:$P$97,5,FALSE),"?"))))</f>
        <v>?</v>
      </c>
      <c r="L110" s="33" t="str">
        <f>IF(ISERROR(VLOOKUP($G110,Xarxa!$I$12:$P$100,6,FALSE))=FALSE, VLOOKUP($G110,Xarxa!$I$12:$P$100,6,FALSE),IF(ISERROR(VLOOKUP($G110,'Dades 1'!$I$12:$P$115,6,FALSE))=FALSE, VLOOKUP($G110,'Dades 1'!$I$12:$P$115,6,FALSE),IF(ISERROR(VLOOKUP($G110,'Dades 2'!$I$12:$P$107,6,FALSE))=FALSE, VLOOKUP($G110,'Dades 2'!$I$12:$P$107,6,FALSE),IF(ISERROR(VLOOKUP($G110,CCTV!$I$12:$P$97,6,FALSE))=FALSE, VLOOKUP($G110,CCTV!$I$12:$P$97,6,FALSE),"?"))))</f>
        <v>?</v>
      </c>
    </row>
    <row r="111" spans="1:13" ht="14.1" customHeight="1">
      <c r="A111" s="66"/>
      <c r="B111" s="67"/>
      <c r="C111" s="67"/>
      <c r="D111" s="68"/>
      <c r="E111" s="42">
        <v>1</v>
      </c>
      <c r="F111" s="43">
        <v>2</v>
      </c>
      <c r="G111" s="34" t="s">
        <v>118</v>
      </c>
      <c r="H111" s="35" t="str">
        <f>IF(ISERROR(VLOOKUP($G111,Xarxa!$I$12:$P$100,2,FALSE))=FALSE, VLOOKUP($G111,Xarxa!$I$12:$P$100,2,FALSE),IF(ISERROR(VLOOKUP($G111,'Dades 1'!$I$12:$P$115,2,FALSE))=FALSE, VLOOKUP($G111,'Dades 1'!$I$12:$P$115,2,FALSE),IF(ISERROR(VLOOKUP($G111,'Dades 2'!$I$12:$P$107,2,FALSE))=FALSE, VLOOKUP($G111,'Dades 2'!$I$12:$P$107,2,FALSE),IF(ISERROR(VLOOKUP($G111,CCTV!$I$12:$P$97,2,FALSE))=FALSE, VLOOKUP($G111,CCTV!$I$12:$P$97,2,FALSE),"?"))))</f>
        <v>?</v>
      </c>
      <c r="I111" s="35" t="str">
        <f>IF(ISERROR(VLOOKUP($G111,Xarxa!$I$12:$P$100,3,FALSE))=FALSE, VLOOKUP($G111,Xarxa!$I$12:$P$100,3,FALSE),IF(ISERROR(VLOOKUP($G111,'Dades 1'!$I$12:$P$115,3,FALSE))=FALSE, VLOOKUP($G111,'Dades 1'!$I$12:$P$115,3,FALSE),IF(ISERROR(VLOOKUP($G111,'Dades 2'!$I$12:$P$107,3,FALSE))=FALSE, VLOOKUP($G111,'Dades 2'!$I$12:$P$107,3,FALSE),IF(ISERROR(VLOOKUP($G111,CCTV!$I$12:$P$97,3,FALSE))=FALSE, VLOOKUP($G111,CCTV!$I$12:$P$97,3,FALSE),"?"))))</f>
        <v>?</v>
      </c>
      <c r="J111" s="35" t="str">
        <f>IF(ISERROR(VLOOKUP($G111,Xarxa!$I$12:$P$100,4,FALSE))=FALSE, VLOOKUP($G111,Xarxa!$I$12:$P$100,4,FALSE),IF(ISERROR(VLOOKUP($G111,'Dades 1'!$I$12:$P$115,4,FALSE))=FALSE, VLOOKUP($G111,'Dades 1'!$I$12:$P$115,4,FALSE),IF(ISERROR(VLOOKUP($G111,'Dades 2'!$I$12:$P$107,4,FALSE))=FALSE, VLOOKUP($G111,'Dades 2'!$I$12:$P$107,4,FALSE),IF(ISERROR(VLOOKUP($G111,CCTV!$I$12:$P$97,4,FALSE))=FALSE, VLOOKUP($G111,CCTV!$I$12:$P$97,4,FALSE),"?"))))</f>
        <v>?</v>
      </c>
      <c r="K111" s="35" t="str">
        <f>IF(ISERROR(VLOOKUP($G111,Xarxa!$I$12:$P$100,5,FALSE))=FALSE, VLOOKUP($G111,Xarxa!$I$12:$P$100,5,FALSE),IF(ISERROR(VLOOKUP($G111,'Dades 1'!$I$12:$P$115,5,FALSE))=FALSE, VLOOKUP($G111,'Dades 1'!$I$12:$P$115,5,FALSE),IF(ISERROR(VLOOKUP($G111,'Dades 2'!$I$12:$P$107,5,FALSE))=FALSE, VLOOKUP($G111,'Dades 2'!$I$12:$P$107,5,FALSE),IF(ISERROR(VLOOKUP($G111,CCTV!$I$12:$P$97,5,FALSE))=FALSE, VLOOKUP($G111,CCTV!$I$12:$P$97,5,FALSE),"?"))))</f>
        <v>?</v>
      </c>
      <c r="L111" s="36" t="str">
        <f>IF(ISERROR(VLOOKUP($G111,Xarxa!$I$12:$P$100,6,FALSE))=FALSE, VLOOKUP($G111,Xarxa!$I$12:$P$100,6,FALSE),IF(ISERROR(VLOOKUP($G111,'Dades 1'!$I$12:$P$115,6,FALSE))=FALSE, VLOOKUP($G111,'Dades 1'!$I$12:$P$115,6,FALSE),IF(ISERROR(VLOOKUP($G111,'Dades 2'!$I$12:$P$107,6,FALSE))=FALSE, VLOOKUP($G111,'Dades 2'!$I$12:$P$107,6,FALSE),IF(ISERROR(VLOOKUP($G111,CCTV!$I$12:$P$97,6,FALSE))=FALSE, VLOOKUP($G111,CCTV!$I$12:$P$97,6,FALSE),"?"))))</f>
        <v>?</v>
      </c>
    </row>
    <row r="112" spans="1:13" ht="14.1" customHeight="1">
      <c r="A112" s="66"/>
      <c r="B112" s="67"/>
      <c r="C112" s="67"/>
      <c r="D112" s="68"/>
      <c r="E112" s="40">
        <v>1</v>
      </c>
      <c r="F112" s="41">
        <v>3</v>
      </c>
      <c r="G112" s="37" t="s">
        <v>64</v>
      </c>
      <c r="H112" s="32" t="str">
        <f>IF(ISERROR(VLOOKUP($G112,Xarxa!$I$12:$P$100,2,FALSE))=FALSE, VLOOKUP($G112,Xarxa!$I$12:$P$100,2,FALSE),IF(ISERROR(VLOOKUP($G112,'Dades 1'!$I$12:$P$115,2,FALSE))=FALSE, VLOOKUP($G112,'Dades 1'!$I$12:$P$115,2,FALSE),IF(ISERROR(VLOOKUP($G112,'Dades 2'!$I$12:$P$107,2,FALSE))=FALSE, VLOOKUP($G112,'Dades 2'!$I$12:$P$107,2,FALSE),IF(ISERROR(VLOOKUP($G112,CCTV!$I$12:$P$97,2,FALSE))=FALSE, VLOOKUP($G112,CCTV!$I$12:$P$97,2,FALSE),"?"))))</f>
        <v>10.137.238.214</v>
      </c>
      <c r="I112" s="32" t="str">
        <f>IF(ISERROR(VLOOKUP($G112,Xarxa!$I$12:$P$100,3,FALSE))=FALSE, VLOOKUP($G112,Xarxa!$I$12:$P$100,3,FALSE),IF(ISERROR(VLOOKUP($G112,'Dades 1'!$I$12:$P$115,3,FALSE))=FALSE, VLOOKUP($G112,'Dades 1'!$I$12:$P$115,3,FALSE),IF(ISERROR(VLOOKUP($G112,'Dades 2'!$I$12:$P$107,3,FALSE))=FALSE, VLOOKUP($G112,'Dades 2'!$I$12:$P$107,3,FALSE),IF(ISERROR(VLOOKUP($G112,CCTV!$I$12:$P$97,3,FALSE))=FALSE, VLOOKUP($G112,CCTV!$I$12:$P$97,3,FALSE),"?"))))</f>
        <v>255.255.255.224</v>
      </c>
      <c r="J112" s="32" t="str">
        <f>IF(ISERROR(VLOOKUP($G112,Xarxa!$I$12:$P$100,4,FALSE))=FALSE, VLOOKUP($G112,Xarxa!$I$12:$P$100,4,FALSE),IF(ISERROR(VLOOKUP($G112,'Dades 1'!$I$12:$P$115,4,FALSE))=FALSE, VLOOKUP($G112,'Dades 1'!$I$12:$P$115,4,FALSE),IF(ISERROR(VLOOKUP($G112,'Dades 2'!$I$12:$P$107,4,FALSE))=FALSE, VLOOKUP($G112,'Dades 2'!$I$12:$P$107,4,FALSE),IF(ISERROR(VLOOKUP($G112,CCTV!$I$12:$P$97,4,FALSE))=FALSE, VLOOKUP($G112,CCTV!$I$12:$P$97,4,FALSE),"?"))))</f>
        <v>10.137.238.193</v>
      </c>
      <c r="K112" s="32" t="str">
        <f>IF(ISERROR(VLOOKUP($G112,Xarxa!$I$12:$P$100,5,FALSE))=FALSE, VLOOKUP($G112,Xarxa!$I$12:$P$100,5,FALSE),IF(ISERROR(VLOOKUP($G112,'Dades 1'!$I$12:$P$115,5,FALSE))=FALSE, VLOOKUP($G112,'Dades 1'!$I$12:$P$115,5,FALSE),IF(ISERROR(VLOOKUP($G112,'Dades 2'!$I$12:$P$107,5,FALSE))=FALSE, VLOOKUP($G112,'Dades 2'!$I$12:$P$107,5,FALSE),IF(ISERROR(VLOOKUP($G112,CCTV!$I$12:$P$97,5,FALSE))=FALSE, VLOOKUP($G112,CCTV!$I$12:$P$97,5,FALSE),"?"))))</f>
        <v>00-04-76-E9-4C-53</v>
      </c>
      <c r="L112" s="33">
        <f>IF(ISERROR(VLOOKUP($G112,Xarxa!$I$12:$P$100,6,FALSE))=FALSE, VLOOKUP($G112,Xarxa!$I$12:$P$100,6,FALSE),IF(ISERROR(VLOOKUP($G112,'Dades 1'!$I$12:$P$115,6,FALSE))=FALSE, VLOOKUP($G112,'Dades 1'!$I$12:$P$115,6,FALSE),IF(ISERROR(VLOOKUP($G112,'Dades 2'!$I$12:$P$107,6,FALSE))=FALSE, VLOOKUP($G112,'Dades 2'!$I$12:$P$107,6,FALSE),IF(ISERROR(VLOOKUP($G112,CCTV!$I$12:$P$97,6,FALSE))=FALSE, VLOOKUP($G112,CCTV!$I$12:$P$97,6,FALSE),"?"))))</f>
        <v>22</v>
      </c>
    </row>
    <row r="113" spans="1:13" ht="14.1" customHeight="1">
      <c r="A113" s="66"/>
      <c r="B113" s="67"/>
      <c r="C113" s="67"/>
      <c r="D113" s="68"/>
      <c r="E113" s="44">
        <v>1</v>
      </c>
      <c r="F113" s="45">
        <v>4</v>
      </c>
      <c r="G113" s="37" t="s">
        <v>94</v>
      </c>
      <c r="H113" s="32" t="str">
        <f>IF(ISERROR(VLOOKUP($G113,Xarxa!$I$12:$P$100,2,FALSE))=FALSE, VLOOKUP($G113,Xarxa!$I$12:$P$100,2,FALSE),IF(ISERROR(VLOOKUP($G113,'Dades 1'!$I$12:$P$115,2,FALSE))=FALSE, VLOOKUP($G113,'Dades 1'!$I$12:$P$115,2,FALSE),IF(ISERROR(VLOOKUP($G113,'Dades 2'!$I$12:$P$107,2,FALSE))=FALSE, VLOOKUP($G113,'Dades 2'!$I$12:$P$107,2,FALSE),IF(ISERROR(VLOOKUP($G113,CCTV!$I$12:$P$97,2,FALSE))=FALSE, VLOOKUP($G113,CCTV!$I$12:$P$97,2,FALSE),"?"))))</f>
        <v>10.137.239.214</v>
      </c>
      <c r="I113" s="32" t="str">
        <f>IF(ISERROR(VLOOKUP($G113,Xarxa!$I$12:$P$100,3,FALSE))=FALSE, VLOOKUP($G113,Xarxa!$I$12:$P$100,3,FALSE),IF(ISERROR(VLOOKUP($G113,'Dades 1'!$I$12:$P$115,3,FALSE))=FALSE, VLOOKUP($G113,'Dades 1'!$I$12:$P$115,3,FALSE),IF(ISERROR(VLOOKUP($G113,'Dades 2'!$I$12:$P$107,3,FALSE))=FALSE, VLOOKUP($G113,'Dades 2'!$I$12:$P$107,3,FALSE),IF(ISERROR(VLOOKUP($G113,CCTV!$I$12:$P$97,3,FALSE))=FALSE, VLOOKUP($G113,CCTV!$I$12:$P$97,3,FALSE),"?"))))</f>
        <v>255.255.255.224</v>
      </c>
      <c r="J113" s="32" t="str">
        <f>IF(ISERROR(VLOOKUP($G113,Xarxa!$I$12:$P$100,4,FALSE))=FALSE, VLOOKUP($G113,Xarxa!$I$12:$P$100,4,FALSE),IF(ISERROR(VLOOKUP($G113,'Dades 1'!$I$12:$P$115,4,FALSE))=FALSE, VLOOKUP($G113,'Dades 1'!$I$12:$P$115,4,FALSE),IF(ISERROR(VLOOKUP($G113,'Dades 2'!$I$12:$P$107,4,FALSE))=FALSE, VLOOKUP($G113,'Dades 2'!$I$12:$P$107,4,FALSE),IF(ISERROR(VLOOKUP($G113,CCTV!$I$12:$P$97,4,FALSE))=FALSE, VLOOKUP($G113,CCTV!$I$12:$P$97,4,FALSE),"?"))))</f>
        <v>10.137.239.193</v>
      </c>
      <c r="K113" s="32" t="str">
        <f>IF(ISERROR(VLOOKUP($G113,Xarxa!$I$12:$P$100,5,FALSE))=FALSE, VLOOKUP($G113,Xarxa!$I$12:$P$100,5,FALSE),IF(ISERROR(VLOOKUP($G113,'Dades 1'!$I$12:$P$115,5,FALSE))=FALSE, VLOOKUP($G113,'Dades 1'!$I$12:$P$115,5,FALSE),IF(ISERROR(VLOOKUP($G113,'Dades 2'!$I$12:$P$107,5,FALSE))=FALSE, VLOOKUP($G113,'Dades 2'!$I$12:$P$107,5,FALSE),IF(ISERROR(VLOOKUP($G113,CCTV!$I$12:$P$97,5,FALSE))=FALSE, VLOOKUP($G113,CCTV!$I$12:$P$97,5,FALSE),"?"))))</f>
        <v>00-04-76-E9-4C-3F</v>
      </c>
      <c r="L113" s="33">
        <f>IF(ISERROR(VLOOKUP($G113,Xarxa!$I$12:$P$100,6,FALSE))=FALSE, VLOOKUP($G113,Xarxa!$I$12:$P$100,6,FALSE),IF(ISERROR(VLOOKUP($G113,'Dades 1'!$I$12:$P$115,6,FALSE))=FALSE, VLOOKUP($G113,'Dades 1'!$I$12:$P$115,6,FALSE),IF(ISERROR(VLOOKUP($G113,'Dades 2'!$I$12:$P$107,6,FALSE))=FALSE, VLOOKUP($G113,'Dades 2'!$I$12:$P$107,6,FALSE),IF(ISERROR(VLOOKUP($G113,CCTV!$I$12:$P$97,6,FALSE))=FALSE, VLOOKUP($G113,CCTV!$I$12:$P$97,6,FALSE),"?"))))</f>
        <v>32</v>
      </c>
    </row>
    <row r="114" spans="1:13" ht="14.1" customHeight="1">
      <c r="A114" s="66"/>
      <c r="B114" s="67"/>
      <c r="C114" s="67"/>
      <c r="D114" s="68"/>
      <c r="E114" s="44">
        <v>1</v>
      </c>
      <c r="F114" s="45">
        <v>5</v>
      </c>
      <c r="G114" s="7" t="s">
        <v>110</v>
      </c>
      <c r="H114" s="32" t="str">
        <f>IF(ISERROR(VLOOKUP($G114,Xarxa!$I$12:$P$100,2,FALSE))=FALSE, VLOOKUP($G114,Xarxa!$I$12:$P$100,2,FALSE),IF(ISERROR(VLOOKUP($G114,'Dades 1'!$I$12:$P$115,2,FALSE))=FALSE, VLOOKUP($G114,'Dades 1'!$I$12:$P$115,2,FALSE),IF(ISERROR(VLOOKUP($G114,'Dades 2'!$I$12:$P$107,2,FALSE))=FALSE, VLOOKUP($G114,'Dades 2'!$I$12:$P$107,2,FALSE),IF(ISERROR(VLOOKUP($G114,CCTV!$I$12:$P$97,2,FALSE))=FALSE, VLOOKUP($G114,CCTV!$I$12:$P$97,2,FALSE),"?"))))</f>
        <v>10.137.239.231</v>
      </c>
      <c r="I114" s="32" t="str">
        <f>IF(ISERROR(VLOOKUP($G114,Xarxa!$I$12:$P$100,3,FALSE))=FALSE, VLOOKUP($G114,Xarxa!$I$12:$P$100,3,FALSE),IF(ISERROR(VLOOKUP($G114,'Dades 1'!$I$12:$P$115,3,FALSE))=FALSE, VLOOKUP($G114,'Dades 1'!$I$12:$P$115,3,FALSE),IF(ISERROR(VLOOKUP($G114,'Dades 2'!$I$12:$P$107,3,FALSE))=FALSE, VLOOKUP($G114,'Dades 2'!$I$12:$P$107,3,FALSE),IF(ISERROR(VLOOKUP($G114,CCTV!$I$12:$P$97,3,FALSE))=FALSE, VLOOKUP($G114,CCTV!$I$12:$P$97,3,FALSE),"?"))))</f>
        <v>255.255.255.224</v>
      </c>
      <c r="J114" s="32" t="str">
        <f>IF(ISERROR(VLOOKUP($G114,Xarxa!$I$12:$P$100,4,FALSE))=FALSE, VLOOKUP($G114,Xarxa!$I$12:$P$100,4,FALSE),IF(ISERROR(VLOOKUP($G114,'Dades 1'!$I$12:$P$115,4,FALSE))=FALSE, VLOOKUP($G114,'Dades 1'!$I$12:$P$115,4,FALSE),IF(ISERROR(VLOOKUP($G114,'Dades 2'!$I$12:$P$107,4,FALSE))=FALSE, VLOOKUP($G114,'Dades 2'!$I$12:$P$107,4,FALSE),IF(ISERROR(VLOOKUP($G114,CCTV!$I$12:$P$97,4,FALSE))=FALSE, VLOOKUP($G114,CCTV!$I$12:$P$97,4,FALSE),"?"))))</f>
        <v>10.137.239.225</v>
      </c>
      <c r="K114" s="32" t="str">
        <f>IF(ISERROR(VLOOKUP($G114,Xarxa!$I$12:$P$100,5,FALSE))=FALSE, VLOOKUP($G114,Xarxa!$I$12:$P$100,5,FALSE),IF(ISERROR(VLOOKUP($G114,'Dades 1'!$I$12:$P$115,5,FALSE))=FALSE, VLOOKUP($G114,'Dades 1'!$I$12:$P$115,5,FALSE),IF(ISERROR(VLOOKUP($G114,'Dades 2'!$I$12:$P$107,5,FALSE))=FALSE, VLOOKUP($G114,'Dades 2'!$I$12:$P$107,5,FALSE),IF(ISERROR(VLOOKUP($G114,CCTV!$I$12:$P$97,5,FALSE))=FALSE, VLOOKUP($G114,CCTV!$I$12:$P$97,5,FALSE),"?"))))</f>
        <v>-</v>
      </c>
      <c r="L114" s="33">
        <f>IF(ISERROR(VLOOKUP($G114,Xarxa!$I$12:$P$100,6,FALSE))=FALSE, VLOOKUP($G114,Xarxa!$I$12:$P$100,6,FALSE),IF(ISERROR(VLOOKUP($G114,'Dades 1'!$I$12:$P$115,6,FALSE))=FALSE, VLOOKUP($G114,'Dades 1'!$I$12:$P$115,6,FALSE),IF(ISERROR(VLOOKUP($G114,'Dades 2'!$I$12:$P$107,6,FALSE))=FALSE, VLOOKUP($G114,'Dades 2'!$I$12:$P$107,6,FALSE),IF(ISERROR(VLOOKUP($G114,CCTV!$I$12:$P$97,6,FALSE))=FALSE, VLOOKUP($G114,CCTV!$I$12:$P$97,6,FALSE),"?"))))</f>
        <v>42</v>
      </c>
    </row>
    <row r="115" spans="1:13" ht="14.1" customHeight="1">
      <c r="A115" s="66"/>
      <c r="B115" s="67"/>
      <c r="C115" s="67"/>
      <c r="D115" s="68"/>
      <c r="E115" s="44">
        <v>1</v>
      </c>
      <c r="F115" s="45">
        <v>6</v>
      </c>
      <c r="G115" s="38" t="s">
        <v>118</v>
      </c>
      <c r="H115" s="32" t="str">
        <f>IF(ISERROR(VLOOKUP($G115,Xarxa!$I$12:$P$100,2,FALSE))=FALSE, VLOOKUP($G115,Xarxa!$I$12:$P$100,2,FALSE),IF(ISERROR(VLOOKUP($G115,'Dades 1'!$I$12:$P$115,2,FALSE))=FALSE, VLOOKUP($G115,'Dades 1'!$I$12:$P$115,2,FALSE),IF(ISERROR(VLOOKUP($G115,'Dades 2'!$I$12:$P$107,2,FALSE))=FALSE, VLOOKUP($G115,'Dades 2'!$I$12:$P$107,2,FALSE),IF(ISERROR(VLOOKUP($G115,CCTV!$I$12:$P$97,2,FALSE))=FALSE, VLOOKUP($G115,CCTV!$I$12:$P$97,2,FALSE),"?"))))</f>
        <v>?</v>
      </c>
      <c r="I115" s="32" t="str">
        <f>IF(ISERROR(VLOOKUP($G115,Xarxa!$I$12:$P$100,3,FALSE))=FALSE, VLOOKUP($G115,Xarxa!$I$12:$P$100,3,FALSE),IF(ISERROR(VLOOKUP($G115,'Dades 1'!$I$12:$P$115,3,FALSE))=FALSE, VLOOKUP($G115,'Dades 1'!$I$12:$P$115,3,FALSE),IF(ISERROR(VLOOKUP($G115,'Dades 2'!$I$12:$P$107,3,FALSE))=FALSE, VLOOKUP($G115,'Dades 2'!$I$12:$P$107,3,FALSE),IF(ISERROR(VLOOKUP($G115,CCTV!$I$12:$P$97,3,FALSE))=FALSE, VLOOKUP($G115,CCTV!$I$12:$P$97,3,FALSE),"?"))))</f>
        <v>?</v>
      </c>
      <c r="J115" s="32" t="str">
        <f>IF(ISERROR(VLOOKUP($G115,Xarxa!$I$12:$P$100,4,FALSE))=FALSE, VLOOKUP($G115,Xarxa!$I$12:$P$100,4,FALSE),IF(ISERROR(VLOOKUP($G115,'Dades 1'!$I$12:$P$115,4,FALSE))=FALSE, VLOOKUP($G115,'Dades 1'!$I$12:$P$115,4,FALSE),IF(ISERROR(VLOOKUP($G115,'Dades 2'!$I$12:$P$107,4,FALSE))=FALSE, VLOOKUP($G115,'Dades 2'!$I$12:$P$107,4,FALSE),IF(ISERROR(VLOOKUP($G115,CCTV!$I$12:$P$97,4,FALSE))=FALSE, VLOOKUP($G115,CCTV!$I$12:$P$97,4,FALSE),"?"))))</f>
        <v>?</v>
      </c>
      <c r="K115" s="32" t="str">
        <f>IF(ISERROR(VLOOKUP($G115,Xarxa!$I$12:$P$100,5,FALSE))=FALSE, VLOOKUP($G115,Xarxa!$I$12:$P$100,5,FALSE),IF(ISERROR(VLOOKUP($G115,'Dades 1'!$I$12:$P$115,5,FALSE))=FALSE, VLOOKUP($G115,'Dades 1'!$I$12:$P$115,5,FALSE),IF(ISERROR(VLOOKUP($G115,'Dades 2'!$I$12:$P$107,5,FALSE))=FALSE, VLOOKUP($G115,'Dades 2'!$I$12:$P$107,5,FALSE),IF(ISERROR(VLOOKUP($G115,CCTV!$I$12:$P$97,5,FALSE))=FALSE, VLOOKUP($G115,CCTV!$I$12:$P$97,5,FALSE),"?"))))</f>
        <v>?</v>
      </c>
      <c r="L115" s="33" t="str">
        <f>IF(ISERROR(VLOOKUP($G115,Xarxa!$I$12:$P$100,6,FALSE))=FALSE, VLOOKUP($G115,Xarxa!$I$12:$P$100,6,FALSE),IF(ISERROR(VLOOKUP($G115,'Dades 1'!$I$12:$P$115,6,FALSE))=FALSE, VLOOKUP($G115,'Dades 1'!$I$12:$P$115,6,FALSE),IF(ISERROR(VLOOKUP($G115,'Dades 2'!$I$12:$P$107,6,FALSE))=FALSE, VLOOKUP($G115,'Dades 2'!$I$12:$P$107,6,FALSE),IF(ISERROR(VLOOKUP($G115,CCTV!$I$12:$P$97,6,FALSE))=FALSE, VLOOKUP($G115,CCTV!$I$12:$P$97,6,FALSE),"?"))))</f>
        <v>?</v>
      </c>
    </row>
    <row r="116" spans="1:13" ht="14.1" customHeight="1">
      <c r="A116" s="66"/>
      <c r="B116" s="67"/>
      <c r="C116" s="67"/>
      <c r="D116" s="68"/>
      <c r="E116" s="44">
        <v>1</v>
      </c>
      <c r="F116" s="45">
        <v>7</v>
      </c>
      <c r="G116" s="38" t="s">
        <v>118</v>
      </c>
      <c r="H116" s="32" t="str">
        <f>IF(ISERROR(VLOOKUP($G116,Xarxa!$I$12:$P$100,2,FALSE))=FALSE, VLOOKUP($G116,Xarxa!$I$12:$P$100,2,FALSE),IF(ISERROR(VLOOKUP($G116,'Dades 1'!$I$12:$P$115,2,FALSE))=FALSE, VLOOKUP($G116,'Dades 1'!$I$12:$P$115,2,FALSE),IF(ISERROR(VLOOKUP($G116,'Dades 2'!$I$12:$P$107,2,FALSE))=FALSE, VLOOKUP($G116,'Dades 2'!$I$12:$P$107,2,FALSE),IF(ISERROR(VLOOKUP($G116,CCTV!$I$12:$P$97,2,FALSE))=FALSE, VLOOKUP($G116,CCTV!$I$12:$P$97,2,FALSE),"?"))))</f>
        <v>?</v>
      </c>
      <c r="I116" s="32" t="str">
        <f>IF(ISERROR(VLOOKUP($G116,Xarxa!$I$12:$P$100,3,FALSE))=FALSE, VLOOKUP($G116,Xarxa!$I$12:$P$100,3,FALSE),IF(ISERROR(VLOOKUP($G116,'Dades 1'!$I$12:$P$115,3,FALSE))=FALSE, VLOOKUP($G116,'Dades 1'!$I$12:$P$115,3,FALSE),IF(ISERROR(VLOOKUP($G116,'Dades 2'!$I$12:$P$107,3,FALSE))=FALSE, VLOOKUP($G116,'Dades 2'!$I$12:$P$107,3,FALSE),IF(ISERROR(VLOOKUP($G116,CCTV!$I$12:$P$97,3,FALSE))=FALSE, VLOOKUP($G116,CCTV!$I$12:$P$97,3,FALSE),"?"))))</f>
        <v>?</v>
      </c>
      <c r="J116" s="32" t="str">
        <f>IF(ISERROR(VLOOKUP($G116,Xarxa!$I$12:$P$100,4,FALSE))=FALSE, VLOOKUP($G116,Xarxa!$I$12:$P$100,4,FALSE),IF(ISERROR(VLOOKUP($G116,'Dades 1'!$I$12:$P$115,4,FALSE))=FALSE, VLOOKUP($G116,'Dades 1'!$I$12:$P$115,4,FALSE),IF(ISERROR(VLOOKUP($G116,'Dades 2'!$I$12:$P$107,4,FALSE))=FALSE, VLOOKUP($G116,'Dades 2'!$I$12:$P$107,4,FALSE),IF(ISERROR(VLOOKUP($G116,CCTV!$I$12:$P$97,4,FALSE))=FALSE, VLOOKUP($G116,CCTV!$I$12:$P$97,4,FALSE),"?"))))</f>
        <v>?</v>
      </c>
      <c r="K116" s="32" t="str">
        <f>IF(ISERROR(VLOOKUP($G116,Xarxa!$I$12:$P$100,5,FALSE))=FALSE, VLOOKUP($G116,Xarxa!$I$12:$P$100,5,FALSE),IF(ISERROR(VLOOKUP($G116,'Dades 1'!$I$12:$P$115,5,FALSE))=FALSE, VLOOKUP($G116,'Dades 1'!$I$12:$P$115,5,FALSE),IF(ISERROR(VLOOKUP($G116,'Dades 2'!$I$12:$P$107,5,FALSE))=FALSE, VLOOKUP($G116,'Dades 2'!$I$12:$P$107,5,FALSE),IF(ISERROR(VLOOKUP($G116,CCTV!$I$12:$P$97,5,FALSE))=FALSE, VLOOKUP($G116,CCTV!$I$12:$P$97,5,FALSE),"?"))))</f>
        <v>?</v>
      </c>
      <c r="L116" s="33" t="str">
        <f>IF(ISERROR(VLOOKUP($G116,Xarxa!$I$12:$P$100,6,FALSE))=FALSE, VLOOKUP($G116,Xarxa!$I$12:$P$100,6,FALSE),IF(ISERROR(VLOOKUP($G116,'Dades 1'!$I$12:$P$115,6,FALSE))=FALSE, VLOOKUP($G116,'Dades 1'!$I$12:$P$115,6,FALSE),IF(ISERROR(VLOOKUP($G116,'Dades 2'!$I$12:$P$107,6,FALSE))=FALSE, VLOOKUP($G116,'Dades 2'!$I$12:$P$107,6,FALSE),IF(ISERROR(VLOOKUP($G116,CCTV!$I$12:$P$97,6,FALSE))=FALSE, VLOOKUP($G116,CCTV!$I$12:$P$97,6,FALSE),"?"))))</f>
        <v>?</v>
      </c>
    </row>
    <row r="117" spans="1:13" ht="14.1" customHeight="1">
      <c r="A117" s="66"/>
      <c r="B117" s="67"/>
      <c r="C117" s="67"/>
      <c r="D117" s="68"/>
      <c r="E117" s="44">
        <v>1</v>
      </c>
      <c r="F117" s="45">
        <v>8</v>
      </c>
      <c r="G117" s="38" t="s">
        <v>118</v>
      </c>
      <c r="H117" s="32" t="str">
        <f>IF(ISERROR(VLOOKUP($G117,Xarxa!$I$12:$P$100,2,FALSE))=FALSE, VLOOKUP($G117,Xarxa!$I$12:$P$100,2,FALSE),IF(ISERROR(VLOOKUP($G117,'Dades 1'!$I$12:$P$115,2,FALSE))=FALSE, VLOOKUP($G117,'Dades 1'!$I$12:$P$115,2,FALSE),IF(ISERROR(VLOOKUP($G117,'Dades 2'!$I$12:$P$107,2,FALSE))=FALSE, VLOOKUP($G117,'Dades 2'!$I$12:$P$107,2,FALSE),IF(ISERROR(VLOOKUP($G117,CCTV!$I$12:$P$97,2,FALSE))=FALSE, VLOOKUP($G117,CCTV!$I$12:$P$97,2,FALSE),"?"))))</f>
        <v>?</v>
      </c>
      <c r="I117" s="32" t="str">
        <f>IF(ISERROR(VLOOKUP($G117,Xarxa!$I$12:$P$100,3,FALSE))=FALSE, VLOOKUP($G117,Xarxa!$I$12:$P$100,3,FALSE),IF(ISERROR(VLOOKUP($G117,'Dades 1'!$I$12:$P$115,3,FALSE))=FALSE, VLOOKUP($G117,'Dades 1'!$I$12:$P$115,3,FALSE),IF(ISERROR(VLOOKUP($G117,'Dades 2'!$I$12:$P$107,3,FALSE))=FALSE, VLOOKUP($G117,'Dades 2'!$I$12:$P$107,3,FALSE),IF(ISERROR(VLOOKUP($G117,CCTV!$I$12:$P$97,3,FALSE))=FALSE, VLOOKUP($G117,CCTV!$I$12:$P$97,3,FALSE),"?"))))</f>
        <v>?</v>
      </c>
      <c r="J117" s="32" t="str">
        <f>IF(ISERROR(VLOOKUP($G117,Xarxa!$I$12:$P$100,4,FALSE))=FALSE, VLOOKUP($G117,Xarxa!$I$12:$P$100,4,FALSE),IF(ISERROR(VLOOKUP($G117,'Dades 1'!$I$12:$P$115,4,FALSE))=FALSE, VLOOKUP($G117,'Dades 1'!$I$12:$P$115,4,FALSE),IF(ISERROR(VLOOKUP($G117,'Dades 2'!$I$12:$P$107,4,FALSE))=FALSE, VLOOKUP($G117,'Dades 2'!$I$12:$P$107,4,FALSE),IF(ISERROR(VLOOKUP($G117,CCTV!$I$12:$P$97,4,FALSE))=FALSE, VLOOKUP($G117,CCTV!$I$12:$P$97,4,FALSE),"?"))))</f>
        <v>?</v>
      </c>
      <c r="K117" s="32" t="str">
        <f>IF(ISERROR(VLOOKUP($G117,Xarxa!$I$12:$P$100,5,FALSE))=FALSE, VLOOKUP($G117,Xarxa!$I$12:$P$100,5,FALSE),IF(ISERROR(VLOOKUP($G117,'Dades 1'!$I$12:$P$115,5,FALSE))=FALSE, VLOOKUP($G117,'Dades 1'!$I$12:$P$115,5,FALSE),IF(ISERROR(VLOOKUP($G117,'Dades 2'!$I$12:$P$107,5,FALSE))=FALSE, VLOOKUP($G117,'Dades 2'!$I$12:$P$107,5,FALSE),IF(ISERROR(VLOOKUP($G117,CCTV!$I$12:$P$97,5,FALSE))=FALSE, VLOOKUP($G117,CCTV!$I$12:$P$97,5,FALSE),"?"))))</f>
        <v>?</v>
      </c>
      <c r="L117" s="33" t="str">
        <f>IF(ISERROR(VLOOKUP($G117,Xarxa!$I$12:$P$100,6,FALSE))=FALSE, VLOOKUP($G117,Xarxa!$I$12:$P$100,6,FALSE),IF(ISERROR(VLOOKUP($G117,'Dades 1'!$I$12:$P$115,6,FALSE))=FALSE, VLOOKUP($G117,'Dades 1'!$I$12:$P$115,6,FALSE),IF(ISERROR(VLOOKUP($G117,'Dades 2'!$I$12:$P$107,6,FALSE))=FALSE, VLOOKUP($G117,'Dades 2'!$I$12:$P$107,6,FALSE),IF(ISERROR(VLOOKUP($G117,CCTV!$I$12:$P$97,6,FALSE))=FALSE, VLOOKUP($G117,CCTV!$I$12:$P$97,6,FALSE),"?"))))</f>
        <v>?</v>
      </c>
    </row>
    <row r="118" spans="1:13" ht="14.1" customHeight="1">
      <c r="A118" s="66"/>
      <c r="B118" s="67"/>
      <c r="C118" s="67"/>
      <c r="D118" s="68"/>
      <c r="E118" s="44">
        <v>1</v>
      </c>
      <c r="F118" s="45">
        <v>9</v>
      </c>
      <c r="G118" s="38" t="s">
        <v>118</v>
      </c>
      <c r="H118" s="32" t="str">
        <f>IF(ISERROR(VLOOKUP($G118,Xarxa!$I$12:$P$100,2,FALSE))=FALSE, VLOOKUP($G118,Xarxa!$I$12:$P$100,2,FALSE),IF(ISERROR(VLOOKUP($G118,'Dades 1'!$I$12:$P$115,2,FALSE))=FALSE, VLOOKUP($G118,'Dades 1'!$I$12:$P$115,2,FALSE),IF(ISERROR(VLOOKUP($G118,'Dades 2'!$I$12:$P$107,2,FALSE))=FALSE, VLOOKUP($G118,'Dades 2'!$I$12:$P$107,2,FALSE),IF(ISERROR(VLOOKUP($G118,CCTV!$I$12:$P$97,2,FALSE))=FALSE, VLOOKUP($G118,CCTV!$I$12:$P$97,2,FALSE),"?"))))</f>
        <v>?</v>
      </c>
      <c r="I118" s="32" t="str">
        <f>IF(ISERROR(VLOOKUP($G118,Xarxa!$I$12:$P$100,3,FALSE))=FALSE, VLOOKUP($G118,Xarxa!$I$12:$P$100,3,FALSE),IF(ISERROR(VLOOKUP($G118,'Dades 1'!$I$12:$P$115,3,FALSE))=FALSE, VLOOKUP($G118,'Dades 1'!$I$12:$P$115,3,FALSE),IF(ISERROR(VLOOKUP($G118,'Dades 2'!$I$12:$P$107,3,FALSE))=FALSE, VLOOKUP($G118,'Dades 2'!$I$12:$P$107,3,FALSE),IF(ISERROR(VLOOKUP($G118,CCTV!$I$12:$P$97,3,FALSE))=FALSE, VLOOKUP($G118,CCTV!$I$12:$P$97,3,FALSE),"?"))))</f>
        <v>?</v>
      </c>
      <c r="J118" s="32" t="str">
        <f>IF(ISERROR(VLOOKUP($G118,Xarxa!$I$12:$P$100,4,FALSE))=FALSE, VLOOKUP($G118,Xarxa!$I$12:$P$100,4,FALSE),IF(ISERROR(VLOOKUP($G118,'Dades 1'!$I$12:$P$115,4,FALSE))=FALSE, VLOOKUP($G118,'Dades 1'!$I$12:$P$115,4,FALSE),IF(ISERROR(VLOOKUP($G118,'Dades 2'!$I$12:$P$107,4,FALSE))=FALSE, VLOOKUP($G118,'Dades 2'!$I$12:$P$107,4,FALSE),IF(ISERROR(VLOOKUP($G118,CCTV!$I$12:$P$97,4,FALSE))=FALSE, VLOOKUP($G118,CCTV!$I$12:$P$97,4,FALSE),"?"))))</f>
        <v>?</v>
      </c>
      <c r="K118" s="32" t="str">
        <f>IF(ISERROR(VLOOKUP($G118,Xarxa!$I$12:$P$100,5,FALSE))=FALSE, VLOOKUP($G118,Xarxa!$I$12:$P$100,5,FALSE),IF(ISERROR(VLOOKUP($G118,'Dades 1'!$I$12:$P$115,5,FALSE))=FALSE, VLOOKUP($G118,'Dades 1'!$I$12:$P$115,5,FALSE),IF(ISERROR(VLOOKUP($G118,'Dades 2'!$I$12:$P$107,5,FALSE))=FALSE, VLOOKUP($G118,'Dades 2'!$I$12:$P$107,5,FALSE),IF(ISERROR(VLOOKUP($G118,CCTV!$I$12:$P$97,5,FALSE))=FALSE, VLOOKUP($G118,CCTV!$I$12:$P$97,5,FALSE),"?"))))</f>
        <v>?</v>
      </c>
      <c r="L118" s="33" t="str">
        <f>IF(ISERROR(VLOOKUP($G118,Xarxa!$I$12:$P$100,6,FALSE))=FALSE, VLOOKUP($G118,Xarxa!$I$12:$P$100,6,FALSE),IF(ISERROR(VLOOKUP($G118,'Dades 1'!$I$12:$P$115,6,FALSE))=FALSE, VLOOKUP($G118,'Dades 1'!$I$12:$P$115,6,FALSE),IF(ISERROR(VLOOKUP($G118,'Dades 2'!$I$12:$P$107,6,FALSE))=FALSE, VLOOKUP($G118,'Dades 2'!$I$12:$P$107,6,FALSE),IF(ISERROR(VLOOKUP($G118,CCTV!$I$12:$P$97,6,FALSE))=FALSE, VLOOKUP($G118,CCTV!$I$12:$P$97,6,FALSE),"?"))))</f>
        <v>?</v>
      </c>
    </row>
    <row r="119" spans="1:13" ht="14.1" customHeight="1">
      <c r="A119" s="69"/>
      <c r="B119" s="70"/>
      <c r="C119" s="70"/>
      <c r="D119" s="71"/>
      <c r="E119" s="42">
        <v>1</v>
      </c>
      <c r="F119" s="43">
        <v>10</v>
      </c>
      <c r="G119" s="34" t="s">
        <v>118</v>
      </c>
      <c r="H119" s="35" t="str">
        <f>IF(ISERROR(VLOOKUP($G119,Xarxa!$I$12:$P$100,2,FALSE))=FALSE, VLOOKUP($G119,Xarxa!$I$12:$P$100,2,FALSE),IF(ISERROR(VLOOKUP($G119,'Dades 1'!$I$12:$P$115,2,FALSE))=FALSE, VLOOKUP($G119,'Dades 1'!$I$12:$P$115,2,FALSE),IF(ISERROR(VLOOKUP($G119,'Dades 2'!$I$12:$P$107,2,FALSE))=FALSE, VLOOKUP($G119,'Dades 2'!$I$12:$P$107,2,FALSE),IF(ISERROR(VLOOKUP($G119,CCTV!$I$12:$P$97,2,FALSE))=FALSE, VLOOKUP($G119,CCTV!$I$12:$P$97,2,FALSE),"?"))))</f>
        <v>?</v>
      </c>
      <c r="I119" s="35" t="str">
        <f>IF(ISERROR(VLOOKUP($G119,Xarxa!$I$12:$P$100,3,FALSE))=FALSE, VLOOKUP($G119,Xarxa!$I$12:$P$100,3,FALSE),IF(ISERROR(VLOOKUP($G119,'Dades 1'!$I$12:$P$115,3,FALSE))=FALSE, VLOOKUP($G119,'Dades 1'!$I$12:$P$115,3,FALSE),IF(ISERROR(VLOOKUP($G119,'Dades 2'!$I$12:$P$107,3,FALSE))=FALSE, VLOOKUP($G119,'Dades 2'!$I$12:$P$107,3,FALSE),IF(ISERROR(VLOOKUP($G119,CCTV!$I$12:$P$97,3,FALSE))=FALSE, VLOOKUP($G119,CCTV!$I$12:$P$97,3,FALSE),"?"))))</f>
        <v>?</v>
      </c>
      <c r="J119" s="35" t="str">
        <f>IF(ISERROR(VLOOKUP($G119,Xarxa!$I$12:$P$100,4,FALSE))=FALSE, VLOOKUP($G119,Xarxa!$I$12:$P$100,4,FALSE),IF(ISERROR(VLOOKUP($G119,'Dades 1'!$I$12:$P$115,4,FALSE))=FALSE, VLOOKUP($G119,'Dades 1'!$I$12:$P$115,4,FALSE),IF(ISERROR(VLOOKUP($G119,'Dades 2'!$I$12:$P$107,4,FALSE))=FALSE, VLOOKUP($G119,'Dades 2'!$I$12:$P$107,4,FALSE),IF(ISERROR(VLOOKUP($G119,CCTV!$I$12:$P$97,4,FALSE))=FALSE, VLOOKUP($G119,CCTV!$I$12:$P$97,4,FALSE),"?"))))</f>
        <v>?</v>
      </c>
      <c r="K119" s="35" t="str">
        <f>IF(ISERROR(VLOOKUP($G119,Xarxa!$I$12:$P$100,5,FALSE))=FALSE, VLOOKUP($G119,Xarxa!$I$12:$P$100,5,FALSE),IF(ISERROR(VLOOKUP($G119,'Dades 1'!$I$12:$P$115,5,FALSE))=FALSE, VLOOKUP($G119,'Dades 1'!$I$12:$P$115,5,FALSE),IF(ISERROR(VLOOKUP($G119,'Dades 2'!$I$12:$P$107,5,FALSE))=FALSE, VLOOKUP($G119,'Dades 2'!$I$12:$P$107,5,FALSE),IF(ISERROR(VLOOKUP($G119,CCTV!$I$12:$P$97,5,FALSE))=FALSE, VLOOKUP($G119,CCTV!$I$12:$P$97,5,FALSE),"?"))))</f>
        <v>?</v>
      </c>
      <c r="L119" s="36" t="str">
        <f>IF(ISERROR(VLOOKUP($G119,Xarxa!$I$12:$P$100,6,FALSE))=FALSE, VLOOKUP($G119,Xarxa!$I$12:$P$100,6,FALSE),IF(ISERROR(VLOOKUP($G119,'Dades 1'!$I$12:$P$115,6,FALSE))=FALSE, VLOOKUP($G119,'Dades 1'!$I$12:$P$115,6,FALSE),IF(ISERROR(VLOOKUP($G119,'Dades 2'!$I$12:$P$107,6,FALSE))=FALSE, VLOOKUP($G119,'Dades 2'!$I$12:$P$107,6,FALSE),IF(ISERROR(VLOOKUP($G119,CCTV!$I$12:$P$97,6,FALSE))=FALSE, VLOOKUP($G119,CCTV!$I$12:$P$97,6,FALSE),"?"))))</f>
        <v>?</v>
      </c>
    </row>
    <row r="121" spans="1:13" ht="14.1" customHeight="1">
      <c r="A121" s="72" t="str">
        <f ca="1">INDIRECT(M121)</f>
        <v>Node Xarxa 42</v>
      </c>
      <c r="B121" s="73"/>
      <c r="C121" s="73"/>
      <c r="D121" s="73"/>
      <c r="E121" s="29" t="s">
        <v>114</v>
      </c>
      <c r="F121" s="29" t="s">
        <v>115</v>
      </c>
      <c r="G121" s="30" t="s">
        <v>116</v>
      </c>
      <c r="H121" s="31" t="s">
        <v>10</v>
      </c>
      <c r="I121" s="31" t="s">
        <v>11</v>
      </c>
      <c r="J121" s="31" t="s">
        <v>12</v>
      </c>
      <c r="K121" s="31" t="s">
        <v>13</v>
      </c>
      <c r="L121" s="39" t="s">
        <v>9</v>
      </c>
      <c r="M121" s="11" t="str">
        <f>CONCATENATE("Xarxa!I",RIGHT(M109,2)+1)</f>
        <v>Xarxa!I26</v>
      </c>
    </row>
    <row r="122" spans="1:13" ht="14.1" customHeight="1">
      <c r="A122" s="63"/>
      <c r="B122" s="64"/>
      <c r="C122" s="64"/>
      <c r="D122" s="65"/>
      <c r="E122" s="40">
        <v>1</v>
      </c>
      <c r="F122" s="41">
        <v>1</v>
      </c>
      <c r="G122" s="32" t="s">
        <v>118</v>
      </c>
      <c r="H122" s="32" t="str">
        <f>IF(ISERROR(VLOOKUP($G122,Xarxa!$I$12:$P$100,2,FALSE))=FALSE, VLOOKUP($G122,Xarxa!$I$12:$P$100,2,FALSE),IF(ISERROR(VLOOKUP($G122,'Dades 1'!$I$12:$P$115,2,FALSE))=FALSE, VLOOKUP($G122,'Dades 1'!$I$12:$P$115,2,FALSE),IF(ISERROR(VLOOKUP($G122,'Dades 2'!$I$12:$P$107,2,FALSE))=FALSE, VLOOKUP($G122,'Dades 2'!$I$12:$P$107,2,FALSE),IF(ISERROR(VLOOKUP($G122,CCTV!$I$12:$P$97,2,FALSE))=FALSE, VLOOKUP($G122,CCTV!$I$12:$P$97,2,FALSE),"?"))))</f>
        <v>?</v>
      </c>
      <c r="I122" s="32" t="str">
        <f>IF(ISERROR(VLOOKUP($G122,Xarxa!$I$12:$P$100,3,FALSE))=FALSE, VLOOKUP($G122,Xarxa!$I$12:$P$100,3,FALSE),IF(ISERROR(VLOOKUP($G122,'Dades 1'!$I$12:$P$115,3,FALSE))=FALSE, VLOOKUP($G122,'Dades 1'!$I$12:$P$115,3,FALSE),IF(ISERROR(VLOOKUP($G122,'Dades 2'!$I$12:$P$107,3,FALSE))=FALSE, VLOOKUP($G122,'Dades 2'!$I$12:$P$107,3,FALSE),IF(ISERROR(VLOOKUP($G122,CCTV!$I$12:$P$97,3,FALSE))=FALSE, VLOOKUP($G122,CCTV!$I$12:$P$97,3,FALSE),"?"))))</f>
        <v>?</v>
      </c>
      <c r="J122" s="32" t="str">
        <f>IF(ISERROR(VLOOKUP($G122,Xarxa!$I$12:$P$100,4,FALSE))=FALSE, VLOOKUP($G122,Xarxa!$I$12:$P$100,4,FALSE),IF(ISERROR(VLOOKUP($G122,'Dades 1'!$I$12:$P$115,4,FALSE))=FALSE, VLOOKUP($G122,'Dades 1'!$I$12:$P$115,4,FALSE),IF(ISERROR(VLOOKUP($G122,'Dades 2'!$I$12:$P$107,4,FALSE))=FALSE, VLOOKUP($G122,'Dades 2'!$I$12:$P$107,4,FALSE),IF(ISERROR(VLOOKUP($G122,CCTV!$I$12:$P$97,4,FALSE))=FALSE, VLOOKUP($G122,CCTV!$I$12:$P$97,4,FALSE),"?"))))</f>
        <v>?</v>
      </c>
      <c r="K122" s="32" t="str">
        <f>IF(ISERROR(VLOOKUP($G122,Xarxa!$I$12:$P$100,5,FALSE))=FALSE, VLOOKUP($G122,Xarxa!$I$12:$P$100,5,FALSE),IF(ISERROR(VLOOKUP($G122,'Dades 1'!$I$12:$P$115,5,FALSE))=FALSE, VLOOKUP($G122,'Dades 1'!$I$12:$P$115,5,FALSE),IF(ISERROR(VLOOKUP($G122,'Dades 2'!$I$12:$P$107,5,FALSE))=FALSE, VLOOKUP($G122,'Dades 2'!$I$12:$P$107,5,FALSE),IF(ISERROR(VLOOKUP($G122,CCTV!$I$12:$P$97,5,FALSE))=FALSE, VLOOKUP($G122,CCTV!$I$12:$P$97,5,FALSE),"?"))))</f>
        <v>?</v>
      </c>
      <c r="L122" s="33" t="str">
        <f>IF(ISERROR(VLOOKUP($G122,Xarxa!$I$12:$P$100,6,FALSE))=FALSE, VLOOKUP($G122,Xarxa!$I$12:$P$100,6,FALSE),IF(ISERROR(VLOOKUP($G122,'Dades 1'!$I$12:$P$115,6,FALSE))=FALSE, VLOOKUP($G122,'Dades 1'!$I$12:$P$115,6,FALSE),IF(ISERROR(VLOOKUP($G122,'Dades 2'!$I$12:$P$107,6,FALSE))=FALSE, VLOOKUP($G122,'Dades 2'!$I$12:$P$107,6,FALSE),IF(ISERROR(VLOOKUP($G122,CCTV!$I$12:$P$97,6,FALSE))=FALSE, VLOOKUP($G122,CCTV!$I$12:$P$97,6,FALSE),"?"))))</f>
        <v>?</v>
      </c>
    </row>
    <row r="123" spans="1:13" ht="14.1" customHeight="1">
      <c r="A123" s="66"/>
      <c r="B123" s="67"/>
      <c r="C123" s="67"/>
      <c r="D123" s="68"/>
      <c r="E123" s="42">
        <v>1</v>
      </c>
      <c r="F123" s="43">
        <v>2</v>
      </c>
      <c r="G123" s="34" t="s">
        <v>118</v>
      </c>
      <c r="H123" s="35" t="str">
        <f>IF(ISERROR(VLOOKUP($G123,Xarxa!$I$12:$P$100,2,FALSE))=FALSE, VLOOKUP($G123,Xarxa!$I$12:$P$100,2,FALSE),IF(ISERROR(VLOOKUP($G123,'Dades 1'!$I$12:$P$115,2,FALSE))=FALSE, VLOOKUP($G123,'Dades 1'!$I$12:$P$115,2,FALSE),IF(ISERROR(VLOOKUP($G123,'Dades 2'!$I$12:$P$107,2,FALSE))=FALSE, VLOOKUP($G123,'Dades 2'!$I$12:$P$107,2,FALSE),IF(ISERROR(VLOOKUP($G123,CCTV!$I$12:$P$97,2,FALSE))=FALSE, VLOOKUP($G123,CCTV!$I$12:$P$97,2,FALSE),"?"))))</f>
        <v>?</v>
      </c>
      <c r="I123" s="35" t="str">
        <f>IF(ISERROR(VLOOKUP($G123,Xarxa!$I$12:$P$100,3,FALSE))=FALSE, VLOOKUP($G123,Xarxa!$I$12:$P$100,3,FALSE),IF(ISERROR(VLOOKUP($G123,'Dades 1'!$I$12:$P$115,3,FALSE))=FALSE, VLOOKUP($G123,'Dades 1'!$I$12:$P$115,3,FALSE),IF(ISERROR(VLOOKUP($G123,'Dades 2'!$I$12:$P$107,3,FALSE))=FALSE, VLOOKUP($G123,'Dades 2'!$I$12:$P$107,3,FALSE),IF(ISERROR(VLOOKUP($G123,CCTV!$I$12:$P$97,3,FALSE))=FALSE, VLOOKUP($G123,CCTV!$I$12:$P$97,3,FALSE),"?"))))</f>
        <v>?</v>
      </c>
      <c r="J123" s="35" t="str">
        <f>IF(ISERROR(VLOOKUP($G123,Xarxa!$I$12:$P$100,4,FALSE))=FALSE, VLOOKUP($G123,Xarxa!$I$12:$P$100,4,FALSE),IF(ISERROR(VLOOKUP($G123,'Dades 1'!$I$12:$P$115,4,FALSE))=FALSE, VLOOKUP($G123,'Dades 1'!$I$12:$P$115,4,FALSE),IF(ISERROR(VLOOKUP($G123,'Dades 2'!$I$12:$P$107,4,FALSE))=FALSE, VLOOKUP($G123,'Dades 2'!$I$12:$P$107,4,FALSE),IF(ISERROR(VLOOKUP($G123,CCTV!$I$12:$P$97,4,FALSE))=FALSE, VLOOKUP($G123,CCTV!$I$12:$P$97,4,FALSE),"?"))))</f>
        <v>?</v>
      </c>
      <c r="K123" s="35" t="str">
        <f>IF(ISERROR(VLOOKUP($G123,Xarxa!$I$12:$P$100,5,FALSE))=FALSE, VLOOKUP($G123,Xarxa!$I$12:$P$100,5,FALSE),IF(ISERROR(VLOOKUP($G123,'Dades 1'!$I$12:$P$115,5,FALSE))=FALSE, VLOOKUP($G123,'Dades 1'!$I$12:$P$115,5,FALSE),IF(ISERROR(VLOOKUP($G123,'Dades 2'!$I$12:$P$107,5,FALSE))=FALSE, VLOOKUP($G123,'Dades 2'!$I$12:$P$107,5,FALSE),IF(ISERROR(VLOOKUP($G123,CCTV!$I$12:$P$97,5,FALSE))=FALSE, VLOOKUP($G123,CCTV!$I$12:$P$97,5,FALSE),"?"))))</f>
        <v>?</v>
      </c>
      <c r="L123" s="36" t="str">
        <f>IF(ISERROR(VLOOKUP($G123,Xarxa!$I$12:$P$100,6,FALSE))=FALSE, VLOOKUP($G123,Xarxa!$I$12:$P$100,6,FALSE),IF(ISERROR(VLOOKUP($G123,'Dades 1'!$I$12:$P$115,6,FALSE))=FALSE, VLOOKUP($G123,'Dades 1'!$I$12:$P$115,6,FALSE),IF(ISERROR(VLOOKUP($G123,'Dades 2'!$I$12:$P$107,6,FALSE))=FALSE, VLOOKUP($G123,'Dades 2'!$I$12:$P$107,6,FALSE),IF(ISERROR(VLOOKUP($G123,CCTV!$I$12:$P$97,6,FALSE))=FALSE, VLOOKUP($G123,CCTV!$I$12:$P$97,6,FALSE),"?"))))</f>
        <v>?</v>
      </c>
    </row>
    <row r="124" spans="1:13" ht="14.1" customHeight="1">
      <c r="A124" s="66"/>
      <c r="B124" s="67"/>
      <c r="C124" s="67"/>
      <c r="D124" s="68"/>
      <c r="E124" s="40">
        <v>1</v>
      </c>
      <c r="F124" s="41">
        <v>3</v>
      </c>
      <c r="G124" s="37" t="s">
        <v>66</v>
      </c>
      <c r="H124" s="32" t="str">
        <f>IF(ISERROR(VLOOKUP($G124,Xarxa!$I$12:$P$100,2,FALSE))=FALSE, VLOOKUP($G124,Xarxa!$I$12:$P$100,2,FALSE),IF(ISERROR(VLOOKUP($G124,'Dades 1'!$I$12:$P$115,2,FALSE))=FALSE, VLOOKUP($G124,'Dades 1'!$I$12:$P$115,2,FALSE),IF(ISERROR(VLOOKUP($G124,'Dades 2'!$I$12:$P$107,2,FALSE))=FALSE, VLOOKUP($G124,'Dades 2'!$I$12:$P$107,2,FALSE),IF(ISERROR(VLOOKUP($G124,CCTV!$I$12:$P$97,2,FALSE))=FALSE, VLOOKUP($G124,CCTV!$I$12:$P$97,2,FALSE),"?"))))</f>
        <v>10.137.238.215</v>
      </c>
      <c r="I124" s="32" t="str">
        <f>IF(ISERROR(VLOOKUP($G124,Xarxa!$I$12:$P$100,3,FALSE))=FALSE, VLOOKUP($G124,Xarxa!$I$12:$P$100,3,FALSE),IF(ISERROR(VLOOKUP($G124,'Dades 1'!$I$12:$P$115,3,FALSE))=FALSE, VLOOKUP($G124,'Dades 1'!$I$12:$P$115,3,FALSE),IF(ISERROR(VLOOKUP($G124,'Dades 2'!$I$12:$P$107,3,FALSE))=FALSE, VLOOKUP($G124,'Dades 2'!$I$12:$P$107,3,FALSE),IF(ISERROR(VLOOKUP($G124,CCTV!$I$12:$P$97,3,FALSE))=FALSE, VLOOKUP($G124,CCTV!$I$12:$P$97,3,FALSE),"?"))))</f>
        <v>255.255.255.224</v>
      </c>
      <c r="J124" s="32" t="str">
        <f>IF(ISERROR(VLOOKUP($G124,Xarxa!$I$12:$P$100,4,FALSE))=FALSE, VLOOKUP($G124,Xarxa!$I$12:$P$100,4,FALSE),IF(ISERROR(VLOOKUP($G124,'Dades 1'!$I$12:$P$115,4,FALSE))=FALSE, VLOOKUP($G124,'Dades 1'!$I$12:$P$115,4,FALSE),IF(ISERROR(VLOOKUP($G124,'Dades 2'!$I$12:$P$107,4,FALSE))=FALSE, VLOOKUP($G124,'Dades 2'!$I$12:$P$107,4,FALSE),IF(ISERROR(VLOOKUP($G124,CCTV!$I$12:$P$97,4,FALSE))=FALSE, VLOOKUP($G124,CCTV!$I$12:$P$97,4,FALSE),"?"))))</f>
        <v>10.137.238.193</v>
      </c>
      <c r="K124" s="32" t="str">
        <f>IF(ISERROR(VLOOKUP($G124,Xarxa!$I$12:$P$100,5,FALSE))=FALSE, VLOOKUP($G124,Xarxa!$I$12:$P$100,5,FALSE),IF(ISERROR(VLOOKUP($G124,'Dades 1'!$I$12:$P$115,5,FALSE))=FALSE, VLOOKUP($G124,'Dades 1'!$I$12:$P$115,5,FALSE),IF(ISERROR(VLOOKUP($G124,'Dades 2'!$I$12:$P$107,5,FALSE))=FALSE, VLOOKUP($G124,'Dades 2'!$I$12:$P$107,5,FALSE),IF(ISERROR(VLOOKUP($G124,CCTV!$I$12:$P$97,5,FALSE))=FALSE, VLOOKUP($G124,CCTV!$I$12:$P$97,5,FALSE),"?"))))</f>
        <v>00-04-76-E9-43-32</v>
      </c>
      <c r="L124" s="33">
        <f>IF(ISERROR(VLOOKUP($G124,Xarxa!$I$12:$P$100,6,FALSE))=FALSE, VLOOKUP($G124,Xarxa!$I$12:$P$100,6,FALSE),IF(ISERROR(VLOOKUP($G124,'Dades 1'!$I$12:$P$115,6,FALSE))=FALSE, VLOOKUP($G124,'Dades 1'!$I$12:$P$115,6,FALSE),IF(ISERROR(VLOOKUP($G124,'Dades 2'!$I$12:$P$107,6,FALSE))=FALSE, VLOOKUP($G124,'Dades 2'!$I$12:$P$107,6,FALSE),IF(ISERROR(VLOOKUP($G124,CCTV!$I$12:$P$97,6,FALSE))=FALSE, VLOOKUP($G124,CCTV!$I$12:$P$97,6,FALSE),"?"))))</f>
        <v>22</v>
      </c>
    </row>
    <row r="125" spans="1:13" ht="14.1" customHeight="1">
      <c r="A125" s="66"/>
      <c r="B125" s="67"/>
      <c r="C125" s="67"/>
      <c r="D125" s="68"/>
      <c r="E125" s="44">
        <v>1</v>
      </c>
      <c r="F125" s="45">
        <v>4</v>
      </c>
      <c r="G125" s="37" t="s">
        <v>119</v>
      </c>
      <c r="H125" s="32" t="str">
        <f>IF(ISERROR(VLOOKUP($G125,Xarxa!$I$12:$P$100,2,FALSE))=FALSE, VLOOKUP($G125,Xarxa!$I$12:$P$100,2,FALSE),IF(ISERROR(VLOOKUP($G125,'Dades 1'!$I$12:$P$115,2,FALSE))=FALSE, VLOOKUP($G125,'Dades 1'!$I$12:$P$115,2,FALSE),IF(ISERROR(VLOOKUP($G125,'Dades 2'!$I$12:$P$107,2,FALSE))=FALSE, VLOOKUP($G125,'Dades 2'!$I$12:$P$107,2,FALSE),IF(ISERROR(VLOOKUP($G125,CCTV!$I$12:$P$97,2,FALSE))=FALSE, VLOOKUP($G125,CCTV!$I$12:$P$97,2,FALSE),"?"))))</f>
        <v>?</v>
      </c>
      <c r="I125" s="32" t="str">
        <f>IF(ISERROR(VLOOKUP($G125,Xarxa!$I$12:$P$100,3,FALSE))=FALSE, VLOOKUP($G125,Xarxa!$I$12:$P$100,3,FALSE),IF(ISERROR(VLOOKUP($G125,'Dades 1'!$I$12:$P$115,3,FALSE))=FALSE, VLOOKUP($G125,'Dades 1'!$I$12:$P$115,3,FALSE),IF(ISERROR(VLOOKUP($G125,'Dades 2'!$I$12:$P$107,3,FALSE))=FALSE, VLOOKUP($G125,'Dades 2'!$I$12:$P$107,3,FALSE),IF(ISERROR(VLOOKUP($G125,CCTV!$I$12:$P$97,3,FALSE))=FALSE, VLOOKUP($G125,CCTV!$I$12:$P$97,3,FALSE),"?"))))</f>
        <v>?</v>
      </c>
      <c r="J125" s="32" t="str">
        <f>IF(ISERROR(VLOOKUP($G125,Xarxa!$I$12:$P$100,4,FALSE))=FALSE, VLOOKUP($G125,Xarxa!$I$12:$P$100,4,FALSE),IF(ISERROR(VLOOKUP($G125,'Dades 1'!$I$12:$P$115,4,FALSE))=FALSE, VLOOKUP($G125,'Dades 1'!$I$12:$P$115,4,FALSE),IF(ISERROR(VLOOKUP($G125,'Dades 2'!$I$12:$P$107,4,FALSE))=FALSE, VLOOKUP($G125,'Dades 2'!$I$12:$P$107,4,FALSE),IF(ISERROR(VLOOKUP($G125,CCTV!$I$12:$P$97,4,FALSE))=FALSE, VLOOKUP($G125,CCTV!$I$12:$P$97,4,FALSE),"?"))))</f>
        <v>?</v>
      </c>
      <c r="K125" s="32" t="str">
        <f>IF(ISERROR(VLOOKUP($G125,Xarxa!$I$12:$P$100,5,FALSE))=FALSE, VLOOKUP($G125,Xarxa!$I$12:$P$100,5,FALSE),IF(ISERROR(VLOOKUP($G125,'Dades 1'!$I$12:$P$115,5,FALSE))=FALSE, VLOOKUP($G125,'Dades 1'!$I$12:$P$115,5,FALSE),IF(ISERROR(VLOOKUP($G125,'Dades 2'!$I$12:$P$107,5,FALSE))=FALSE, VLOOKUP($G125,'Dades 2'!$I$12:$P$107,5,FALSE),IF(ISERROR(VLOOKUP($G125,CCTV!$I$12:$P$97,5,FALSE))=FALSE, VLOOKUP($G125,CCTV!$I$12:$P$97,5,FALSE),"?"))))</f>
        <v>?</v>
      </c>
      <c r="L125" s="33" t="str">
        <f>IF(ISERROR(VLOOKUP($G125,Xarxa!$I$12:$P$100,6,FALSE))=FALSE, VLOOKUP($G125,Xarxa!$I$12:$P$100,6,FALSE),IF(ISERROR(VLOOKUP($G125,'Dades 1'!$I$12:$P$115,6,FALSE))=FALSE, VLOOKUP($G125,'Dades 1'!$I$12:$P$115,6,FALSE),IF(ISERROR(VLOOKUP($G125,'Dades 2'!$I$12:$P$107,6,FALSE))=FALSE, VLOOKUP($G125,'Dades 2'!$I$12:$P$107,6,FALSE),IF(ISERROR(VLOOKUP($G125,CCTV!$I$12:$P$97,6,FALSE))=FALSE, VLOOKUP($G125,CCTV!$I$12:$P$97,6,FALSE),"?"))))</f>
        <v>?</v>
      </c>
    </row>
    <row r="126" spans="1:13" ht="14.1" customHeight="1">
      <c r="A126" s="66"/>
      <c r="B126" s="67"/>
      <c r="C126" s="67"/>
      <c r="D126" s="68"/>
      <c r="E126" s="44">
        <v>1</v>
      </c>
      <c r="F126" s="45">
        <v>5</v>
      </c>
      <c r="G126" s="38" t="s">
        <v>118</v>
      </c>
      <c r="H126" s="32" t="str">
        <f>IF(ISERROR(VLOOKUP($G126,Xarxa!$I$12:$P$100,2,FALSE))=FALSE, VLOOKUP($G126,Xarxa!$I$12:$P$100,2,FALSE),IF(ISERROR(VLOOKUP($G126,'Dades 1'!$I$12:$P$115,2,FALSE))=FALSE, VLOOKUP($G126,'Dades 1'!$I$12:$P$115,2,FALSE),IF(ISERROR(VLOOKUP($G126,'Dades 2'!$I$12:$P$107,2,FALSE))=FALSE, VLOOKUP($G126,'Dades 2'!$I$12:$P$107,2,FALSE),IF(ISERROR(VLOOKUP($G126,CCTV!$I$12:$P$97,2,FALSE))=FALSE, VLOOKUP($G126,CCTV!$I$12:$P$97,2,FALSE),"?"))))</f>
        <v>?</v>
      </c>
      <c r="I126" s="32" t="str">
        <f>IF(ISERROR(VLOOKUP($G126,Xarxa!$I$12:$P$100,3,FALSE))=FALSE, VLOOKUP($G126,Xarxa!$I$12:$P$100,3,FALSE),IF(ISERROR(VLOOKUP($G126,'Dades 1'!$I$12:$P$115,3,FALSE))=FALSE, VLOOKUP($G126,'Dades 1'!$I$12:$P$115,3,FALSE),IF(ISERROR(VLOOKUP($G126,'Dades 2'!$I$12:$P$107,3,FALSE))=FALSE, VLOOKUP($G126,'Dades 2'!$I$12:$P$107,3,FALSE),IF(ISERROR(VLOOKUP($G126,CCTV!$I$12:$P$97,3,FALSE))=FALSE, VLOOKUP($G126,CCTV!$I$12:$P$97,3,FALSE),"?"))))</f>
        <v>?</v>
      </c>
      <c r="J126" s="32" t="str">
        <f>IF(ISERROR(VLOOKUP($G126,Xarxa!$I$12:$P$100,4,FALSE))=FALSE, VLOOKUP($G126,Xarxa!$I$12:$P$100,4,FALSE),IF(ISERROR(VLOOKUP($G126,'Dades 1'!$I$12:$P$115,4,FALSE))=FALSE, VLOOKUP($G126,'Dades 1'!$I$12:$P$115,4,FALSE),IF(ISERROR(VLOOKUP($G126,'Dades 2'!$I$12:$P$107,4,FALSE))=FALSE, VLOOKUP($G126,'Dades 2'!$I$12:$P$107,4,FALSE),IF(ISERROR(VLOOKUP($G126,CCTV!$I$12:$P$97,4,FALSE))=FALSE, VLOOKUP($G126,CCTV!$I$12:$P$97,4,FALSE),"?"))))</f>
        <v>?</v>
      </c>
      <c r="K126" s="32" t="str">
        <f>IF(ISERROR(VLOOKUP($G126,Xarxa!$I$12:$P$100,5,FALSE))=FALSE, VLOOKUP($G126,Xarxa!$I$12:$P$100,5,FALSE),IF(ISERROR(VLOOKUP($G126,'Dades 1'!$I$12:$P$115,5,FALSE))=FALSE, VLOOKUP($G126,'Dades 1'!$I$12:$P$115,5,FALSE),IF(ISERROR(VLOOKUP($G126,'Dades 2'!$I$12:$P$107,5,FALSE))=FALSE, VLOOKUP($G126,'Dades 2'!$I$12:$P$107,5,FALSE),IF(ISERROR(VLOOKUP($G126,CCTV!$I$12:$P$97,5,FALSE))=FALSE, VLOOKUP($G126,CCTV!$I$12:$P$97,5,FALSE),"?"))))</f>
        <v>?</v>
      </c>
      <c r="L126" s="33" t="str">
        <f>IF(ISERROR(VLOOKUP($G126,Xarxa!$I$12:$P$100,6,FALSE))=FALSE, VLOOKUP($G126,Xarxa!$I$12:$P$100,6,FALSE),IF(ISERROR(VLOOKUP($G126,'Dades 1'!$I$12:$P$115,6,FALSE))=FALSE, VLOOKUP($G126,'Dades 1'!$I$12:$P$115,6,FALSE),IF(ISERROR(VLOOKUP($G126,'Dades 2'!$I$12:$P$107,6,FALSE))=FALSE, VLOOKUP($G126,'Dades 2'!$I$12:$P$107,6,FALSE),IF(ISERROR(VLOOKUP($G126,CCTV!$I$12:$P$97,6,FALSE))=FALSE, VLOOKUP($G126,CCTV!$I$12:$P$97,6,FALSE),"?"))))</f>
        <v>?</v>
      </c>
    </row>
    <row r="127" spans="1:13" ht="14.1" customHeight="1">
      <c r="A127" s="66"/>
      <c r="B127" s="67"/>
      <c r="C127" s="67"/>
      <c r="D127" s="68"/>
      <c r="E127" s="44">
        <v>1</v>
      </c>
      <c r="F127" s="45">
        <v>6</v>
      </c>
      <c r="G127" s="38" t="s">
        <v>118</v>
      </c>
      <c r="H127" s="32" t="str">
        <f>IF(ISERROR(VLOOKUP($G127,Xarxa!$I$12:$P$100,2,FALSE))=FALSE, VLOOKUP($G127,Xarxa!$I$12:$P$100,2,FALSE),IF(ISERROR(VLOOKUP($G127,'Dades 1'!$I$12:$P$115,2,FALSE))=FALSE, VLOOKUP($G127,'Dades 1'!$I$12:$P$115,2,FALSE),IF(ISERROR(VLOOKUP($G127,'Dades 2'!$I$12:$P$107,2,FALSE))=FALSE, VLOOKUP($G127,'Dades 2'!$I$12:$P$107,2,FALSE),IF(ISERROR(VLOOKUP($G127,CCTV!$I$12:$P$97,2,FALSE))=FALSE, VLOOKUP($G127,CCTV!$I$12:$P$97,2,FALSE),"?"))))</f>
        <v>?</v>
      </c>
      <c r="I127" s="32" t="str">
        <f>IF(ISERROR(VLOOKUP($G127,Xarxa!$I$12:$P$100,3,FALSE))=FALSE, VLOOKUP($G127,Xarxa!$I$12:$P$100,3,FALSE),IF(ISERROR(VLOOKUP($G127,'Dades 1'!$I$12:$P$115,3,FALSE))=FALSE, VLOOKUP($G127,'Dades 1'!$I$12:$P$115,3,FALSE),IF(ISERROR(VLOOKUP($G127,'Dades 2'!$I$12:$P$107,3,FALSE))=FALSE, VLOOKUP($G127,'Dades 2'!$I$12:$P$107,3,FALSE),IF(ISERROR(VLOOKUP($G127,CCTV!$I$12:$P$97,3,FALSE))=FALSE, VLOOKUP($G127,CCTV!$I$12:$P$97,3,FALSE),"?"))))</f>
        <v>?</v>
      </c>
      <c r="J127" s="32" t="str">
        <f>IF(ISERROR(VLOOKUP($G127,Xarxa!$I$12:$P$100,4,FALSE))=FALSE, VLOOKUP($G127,Xarxa!$I$12:$P$100,4,FALSE),IF(ISERROR(VLOOKUP($G127,'Dades 1'!$I$12:$P$115,4,FALSE))=FALSE, VLOOKUP($G127,'Dades 1'!$I$12:$P$115,4,FALSE),IF(ISERROR(VLOOKUP($G127,'Dades 2'!$I$12:$P$107,4,FALSE))=FALSE, VLOOKUP($G127,'Dades 2'!$I$12:$P$107,4,FALSE),IF(ISERROR(VLOOKUP($G127,CCTV!$I$12:$P$97,4,FALSE))=FALSE, VLOOKUP($G127,CCTV!$I$12:$P$97,4,FALSE),"?"))))</f>
        <v>?</v>
      </c>
      <c r="K127" s="32" t="str">
        <f>IF(ISERROR(VLOOKUP($G127,Xarxa!$I$12:$P$100,5,FALSE))=FALSE, VLOOKUP($G127,Xarxa!$I$12:$P$100,5,FALSE),IF(ISERROR(VLOOKUP($G127,'Dades 1'!$I$12:$P$115,5,FALSE))=FALSE, VLOOKUP($G127,'Dades 1'!$I$12:$P$115,5,FALSE),IF(ISERROR(VLOOKUP($G127,'Dades 2'!$I$12:$P$107,5,FALSE))=FALSE, VLOOKUP($G127,'Dades 2'!$I$12:$P$107,5,FALSE),IF(ISERROR(VLOOKUP($G127,CCTV!$I$12:$P$97,5,FALSE))=FALSE, VLOOKUP($G127,CCTV!$I$12:$P$97,5,FALSE),"?"))))</f>
        <v>?</v>
      </c>
      <c r="L127" s="33" t="str">
        <f>IF(ISERROR(VLOOKUP($G127,Xarxa!$I$12:$P$100,6,FALSE))=FALSE, VLOOKUP($G127,Xarxa!$I$12:$P$100,6,FALSE),IF(ISERROR(VLOOKUP($G127,'Dades 1'!$I$12:$P$115,6,FALSE))=FALSE, VLOOKUP($G127,'Dades 1'!$I$12:$P$115,6,FALSE),IF(ISERROR(VLOOKUP($G127,'Dades 2'!$I$12:$P$107,6,FALSE))=FALSE, VLOOKUP($G127,'Dades 2'!$I$12:$P$107,6,FALSE),IF(ISERROR(VLOOKUP($G127,CCTV!$I$12:$P$97,6,FALSE))=FALSE, VLOOKUP($G127,CCTV!$I$12:$P$97,6,FALSE),"?"))))</f>
        <v>?</v>
      </c>
    </row>
    <row r="128" spans="1:13" ht="14.1" customHeight="1">
      <c r="A128" s="66"/>
      <c r="B128" s="67"/>
      <c r="C128" s="67"/>
      <c r="D128" s="68"/>
      <c r="E128" s="44">
        <v>1</v>
      </c>
      <c r="F128" s="45">
        <v>7</v>
      </c>
      <c r="G128" s="38" t="s">
        <v>118</v>
      </c>
      <c r="H128" s="32" t="str">
        <f>IF(ISERROR(VLOOKUP($G128,Xarxa!$I$12:$P$100,2,FALSE))=FALSE, VLOOKUP($G128,Xarxa!$I$12:$P$100,2,FALSE),IF(ISERROR(VLOOKUP($G128,'Dades 1'!$I$12:$P$115,2,FALSE))=FALSE, VLOOKUP($G128,'Dades 1'!$I$12:$P$115,2,FALSE),IF(ISERROR(VLOOKUP($G128,'Dades 2'!$I$12:$P$107,2,FALSE))=FALSE, VLOOKUP($G128,'Dades 2'!$I$12:$P$107,2,FALSE),IF(ISERROR(VLOOKUP($G128,CCTV!$I$12:$P$97,2,FALSE))=FALSE, VLOOKUP($G128,CCTV!$I$12:$P$97,2,FALSE),"?"))))</f>
        <v>?</v>
      </c>
      <c r="I128" s="32" t="str">
        <f>IF(ISERROR(VLOOKUP($G128,Xarxa!$I$12:$P$100,3,FALSE))=FALSE, VLOOKUP($G128,Xarxa!$I$12:$P$100,3,FALSE),IF(ISERROR(VLOOKUP($G128,'Dades 1'!$I$12:$P$115,3,FALSE))=FALSE, VLOOKUP($G128,'Dades 1'!$I$12:$P$115,3,FALSE),IF(ISERROR(VLOOKUP($G128,'Dades 2'!$I$12:$P$107,3,FALSE))=FALSE, VLOOKUP($G128,'Dades 2'!$I$12:$P$107,3,FALSE),IF(ISERROR(VLOOKUP($G128,CCTV!$I$12:$P$97,3,FALSE))=FALSE, VLOOKUP($G128,CCTV!$I$12:$P$97,3,FALSE),"?"))))</f>
        <v>?</v>
      </c>
      <c r="J128" s="32" t="str">
        <f>IF(ISERROR(VLOOKUP($G128,Xarxa!$I$12:$P$100,4,FALSE))=FALSE, VLOOKUP($G128,Xarxa!$I$12:$P$100,4,FALSE),IF(ISERROR(VLOOKUP($G128,'Dades 1'!$I$12:$P$115,4,FALSE))=FALSE, VLOOKUP($G128,'Dades 1'!$I$12:$P$115,4,FALSE),IF(ISERROR(VLOOKUP($G128,'Dades 2'!$I$12:$P$107,4,FALSE))=FALSE, VLOOKUP($G128,'Dades 2'!$I$12:$P$107,4,FALSE),IF(ISERROR(VLOOKUP($G128,CCTV!$I$12:$P$97,4,FALSE))=FALSE, VLOOKUP($G128,CCTV!$I$12:$P$97,4,FALSE),"?"))))</f>
        <v>?</v>
      </c>
      <c r="K128" s="32" t="str">
        <f>IF(ISERROR(VLOOKUP($G128,Xarxa!$I$12:$P$100,5,FALSE))=FALSE, VLOOKUP($G128,Xarxa!$I$12:$P$100,5,FALSE),IF(ISERROR(VLOOKUP($G128,'Dades 1'!$I$12:$P$115,5,FALSE))=FALSE, VLOOKUP($G128,'Dades 1'!$I$12:$P$115,5,FALSE),IF(ISERROR(VLOOKUP($G128,'Dades 2'!$I$12:$P$107,5,FALSE))=FALSE, VLOOKUP($G128,'Dades 2'!$I$12:$P$107,5,FALSE),IF(ISERROR(VLOOKUP($G128,CCTV!$I$12:$P$97,5,FALSE))=FALSE, VLOOKUP($G128,CCTV!$I$12:$P$97,5,FALSE),"?"))))</f>
        <v>?</v>
      </c>
      <c r="L128" s="33" t="str">
        <f>IF(ISERROR(VLOOKUP($G128,Xarxa!$I$12:$P$100,6,FALSE))=FALSE, VLOOKUP($G128,Xarxa!$I$12:$P$100,6,FALSE),IF(ISERROR(VLOOKUP($G128,'Dades 1'!$I$12:$P$115,6,FALSE))=FALSE, VLOOKUP($G128,'Dades 1'!$I$12:$P$115,6,FALSE),IF(ISERROR(VLOOKUP($G128,'Dades 2'!$I$12:$P$107,6,FALSE))=FALSE, VLOOKUP($G128,'Dades 2'!$I$12:$P$107,6,FALSE),IF(ISERROR(VLOOKUP($G128,CCTV!$I$12:$P$97,6,FALSE))=FALSE, VLOOKUP($G128,CCTV!$I$12:$P$97,6,FALSE),"?"))))</f>
        <v>?</v>
      </c>
    </row>
    <row r="129" spans="1:13" ht="14.1" customHeight="1">
      <c r="A129" s="66"/>
      <c r="B129" s="67"/>
      <c r="C129" s="67"/>
      <c r="D129" s="68"/>
      <c r="E129" s="44">
        <v>1</v>
      </c>
      <c r="F129" s="45">
        <v>8</v>
      </c>
      <c r="G129" s="38" t="s">
        <v>118</v>
      </c>
      <c r="H129" s="32" t="str">
        <f>IF(ISERROR(VLOOKUP($G129,Xarxa!$I$12:$P$100,2,FALSE))=FALSE, VLOOKUP($G129,Xarxa!$I$12:$P$100,2,FALSE),IF(ISERROR(VLOOKUP($G129,'Dades 1'!$I$12:$P$115,2,FALSE))=FALSE, VLOOKUP($G129,'Dades 1'!$I$12:$P$115,2,FALSE),IF(ISERROR(VLOOKUP($G129,'Dades 2'!$I$12:$P$107,2,FALSE))=FALSE, VLOOKUP($G129,'Dades 2'!$I$12:$P$107,2,FALSE),IF(ISERROR(VLOOKUP($G129,CCTV!$I$12:$P$97,2,FALSE))=FALSE, VLOOKUP($G129,CCTV!$I$12:$P$97,2,FALSE),"?"))))</f>
        <v>?</v>
      </c>
      <c r="I129" s="32" t="str">
        <f>IF(ISERROR(VLOOKUP($G129,Xarxa!$I$12:$P$100,3,FALSE))=FALSE, VLOOKUP($G129,Xarxa!$I$12:$P$100,3,FALSE),IF(ISERROR(VLOOKUP($G129,'Dades 1'!$I$12:$P$115,3,FALSE))=FALSE, VLOOKUP($G129,'Dades 1'!$I$12:$P$115,3,FALSE),IF(ISERROR(VLOOKUP($G129,'Dades 2'!$I$12:$P$107,3,FALSE))=FALSE, VLOOKUP($G129,'Dades 2'!$I$12:$P$107,3,FALSE),IF(ISERROR(VLOOKUP($G129,CCTV!$I$12:$P$97,3,FALSE))=FALSE, VLOOKUP($G129,CCTV!$I$12:$P$97,3,FALSE),"?"))))</f>
        <v>?</v>
      </c>
      <c r="J129" s="32" t="str">
        <f>IF(ISERROR(VLOOKUP($G129,Xarxa!$I$12:$P$100,4,FALSE))=FALSE, VLOOKUP($G129,Xarxa!$I$12:$P$100,4,FALSE),IF(ISERROR(VLOOKUP($G129,'Dades 1'!$I$12:$P$115,4,FALSE))=FALSE, VLOOKUP($G129,'Dades 1'!$I$12:$P$115,4,FALSE),IF(ISERROR(VLOOKUP($G129,'Dades 2'!$I$12:$P$107,4,FALSE))=FALSE, VLOOKUP($G129,'Dades 2'!$I$12:$P$107,4,FALSE),IF(ISERROR(VLOOKUP($G129,CCTV!$I$12:$P$97,4,FALSE))=FALSE, VLOOKUP($G129,CCTV!$I$12:$P$97,4,FALSE),"?"))))</f>
        <v>?</v>
      </c>
      <c r="K129" s="32" t="str">
        <f>IF(ISERROR(VLOOKUP($G129,Xarxa!$I$12:$P$100,5,FALSE))=FALSE, VLOOKUP($G129,Xarxa!$I$12:$P$100,5,FALSE),IF(ISERROR(VLOOKUP($G129,'Dades 1'!$I$12:$P$115,5,FALSE))=FALSE, VLOOKUP($G129,'Dades 1'!$I$12:$P$115,5,FALSE),IF(ISERROR(VLOOKUP($G129,'Dades 2'!$I$12:$P$107,5,FALSE))=FALSE, VLOOKUP($G129,'Dades 2'!$I$12:$P$107,5,FALSE),IF(ISERROR(VLOOKUP($G129,CCTV!$I$12:$P$97,5,FALSE))=FALSE, VLOOKUP($G129,CCTV!$I$12:$P$97,5,FALSE),"?"))))</f>
        <v>?</v>
      </c>
      <c r="L129" s="33" t="str">
        <f>IF(ISERROR(VLOOKUP($G129,Xarxa!$I$12:$P$100,6,FALSE))=FALSE, VLOOKUP($G129,Xarxa!$I$12:$P$100,6,FALSE),IF(ISERROR(VLOOKUP($G129,'Dades 1'!$I$12:$P$115,6,FALSE))=FALSE, VLOOKUP($G129,'Dades 1'!$I$12:$P$115,6,FALSE),IF(ISERROR(VLOOKUP($G129,'Dades 2'!$I$12:$P$107,6,FALSE))=FALSE, VLOOKUP($G129,'Dades 2'!$I$12:$P$107,6,FALSE),IF(ISERROR(VLOOKUP($G129,CCTV!$I$12:$P$97,6,FALSE))=FALSE, VLOOKUP($G129,CCTV!$I$12:$P$97,6,FALSE),"?"))))</f>
        <v>?</v>
      </c>
    </row>
    <row r="130" spans="1:13" ht="14.1" customHeight="1">
      <c r="A130" s="66"/>
      <c r="B130" s="67"/>
      <c r="C130" s="67"/>
      <c r="D130" s="68"/>
      <c r="E130" s="44">
        <v>1</v>
      </c>
      <c r="F130" s="45">
        <v>9</v>
      </c>
      <c r="G130" s="38" t="s">
        <v>118</v>
      </c>
      <c r="H130" s="32" t="str">
        <f>IF(ISERROR(VLOOKUP($G130,Xarxa!$I$12:$P$100,2,FALSE))=FALSE, VLOOKUP($G130,Xarxa!$I$12:$P$100,2,FALSE),IF(ISERROR(VLOOKUP($G130,'Dades 1'!$I$12:$P$115,2,FALSE))=FALSE, VLOOKUP($G130,'Dades 1'!$I$12:$P$115,2,FALSE),IF(ISERROR(VLOOKUP($G130,'Dades 2'!$I$12:$P$107,2,FALSE))=FALSE, VLOOKUP($G130,'Dades 2'!$I$12:$P$107,2,FALSE),IF(ISERROR(VLOOKUP($G130,CCTV!$I$12:$P$97,2,FALSE))=FALSE, VLOOKUP($G130,CCTV!$I$12:$P$97,2,FALSE),"?"))))</f>
        <v>?</v>
      </c>
      <c r="I130" s="32" t="str">
        <f>IF(ISERROR(VLOOKUP($G130,Xarxa!$I$12:$P$100,3,FALSE))=FALSE, VLOOKUP($G130,Xarxa!$I$12:$P$100,3,FALSE),IF(ISERROR(VLOOKUP($G130,'Dades 1'!$I$12:$P$115,3,FALSE))=FALSE, VLOOKUP($G130,'Dades 1'!$I$12:$P$115,3,FALSE),IF(ISERROR(VLOOKUP($G130,'Dades 2'!$I$12:$P$107,3,FALSE))=FALSE, VLOOKUP($G130,'Dades 2'!$I$12:$P$107,3,FALSE),IF(ISERROR(VLOOKUP($G130,CCTV!$I$12:$P$97,3,FALSE))=FALSE, VLOOKUP($G130,CCTV!$I$12:$P$97,3,FALSE),"?"))))</f>
        <v>?</v>
      </c>
      <c r="J130" s="32" t="str">
        <f>IF(ISERROR(VLOOKUP($G130,Xarxa!$I$12:$P$100,4,FALSE))=FALSE, VLOOKUP($G130,Xarxa!$I$12:$P$100,4,FALSE),IF(ISERROR(VLOOKUP($G130,'Dades 1'!$I$12:$P$115,4,FALSE))=FALSE, VLOOKUP($G130,'Dades 1'!$I$12:$P$115,4,FALSE),IF(ISERROR(VLOOKUP($G130,'Dades 2'!$I$12:$P$107,4,FALSE))=FALSE, VLOOKUP($G130,'Dades 2'!$I$12:$P$107,4,FALSE),IF(ISERROR(VLOOKUP($G130,CCTV!$I$12:$P$97,4,FALSE))=FALSE, VLOOKUP($G130,CCTV!$I$12:$P$97,4,FALSE),"?"))))</f>
        <v>?</v>
      </c>
      <c r="K130" s="32" t="str">
        <f>IF(ISERROR(VLOOKUP($G130,Xarxa!$I$12:$P$100,5,FALSE))=FALSE, VLOOKUP($G130,Xarxa!$I$12:$P$100,5,FALSE),IF(ISERROR(VLOOKUP($G130,'Dades 1'!$I$12:$P$115,5,FALSE))=FALSE, VLOOKUP($G130,'Dades 1'!$I$12:$P$115,5,FALSE),IF(ISERROR(VLOOKUP($G130,'Dades 2'!$I$12:$P$107,5,FALSE))=FALSE, VLOOKUP($G130,'Dades 2'!$I$12:$P$107,5,FALSE),IF(ISERROR(VLOOKUP($G130,CCTV!$I$12:$P$97,5,FALSE))=FALSE, VLOOKUP($G130,CCTV!$I$12:$P$97,5,FALSE),"?"))))</f>
        <v>?</v>
      </c>
      <c r="L130" s="33" t="str">
        <f>IF(ISERROR(VLOOKUP($G130,Xarxa!$I$12:$P$100,6,FALSE))=FALSE, VLOOKUP($G130,Xarxa!$I$12:$P$100,6,FALSE),IF(ISERROR(VLOOKUP($G130,'Dades 1'!$I$12:$P$115,6,FALSE))=FALSE, VLOOKUP($G130,'Dades 1'!$I$12:$P$115,6,FALSE),IF(ISERROR(VLOOKUP($G130,'Dades 2'!$I$12:$P$107,6,FALSE))=FALSE, VLOOKUP($G130,'Dades 2'!$I$12:$P$107,6,FALSE),IF(ISERROR(VLOOKUP($G130,CCTV!$I$12:$P$97,6,FALSE))=FALSE, VLOOKUP($G130,CCTV!$I$12:$P$97,6,FALSE),"?"))))</f>
        <v>?</v>
      </c>
    </row>
    <row r="131" spans="1:13" ht="14.1" customHeight="1">
      <c r="A131" s="69"/>
      <c r="B131" s="70"/>
      <c r="C131" s="70"/>
      <c r="D131" s="71"/>
      <c r="E131" s="42">
        <v>1</v>
      </c>
      <c r="F131" s="43">
        <v>10</v>
      </c>
      <c r="G131" s="34" t="s">
        <v>118</v>
      </c>
      <c r="H131" s="35" t="str">
        <f>IF(ISERROR(VLOOKUP($G131,Xarxa!$I$12:$P$100,2,FALSE))=FALSE, VLOOKUP($G131,Xarxa!$I$12:$P$100,2,FALSE),IF(ISERROR(VLOOKUP($G131,'Dades 1'!$I$12:$P$115,2,FALSE))=FALSE, VLOOKUP($G131,'Dades 1'!$I$12:$P$115,2,FALSE),IF(ISERROR(VLOOKUP($G131,'Dades 2'!$I$12:$P$107,2,FALSE))=FALSE, VLOOKUP($G131,'Dades 2'!$I$12:$P$107,2,FALSE),IF(ISERROR(VLOOKUP($G131,CCTV!$I$12:$P$97,2,FALSE))=FALSE, VLOOKUP($G131,CCTV!$I$12:$P$97,2,FALSE),"?"))))</f>
        <v>?</v>
      </c>
      <c r="I131" s="35" t="str">
        <f>IF(ISERROR(VLOOKUP($G131,Xarxa!$I$12:$P$100,3,FALSE))=FALSE, VLOOKUP($G131,Xarxa!$I$12:$P$100,3,FALSE),IF(ISERROR(VLOOKUP($G131,'Dades 1'!$I$12:$P$115,3,FALSE))=FALSE, VLOOKUP($G131,'Dades 1'!$I$12:$P$115,3,FALSE),IF(ISERROR(VLOOKUP($G131,'Dades 2'!$I$12:$P$107,3,FALSE))=FALSE, VLOOKUP($G131,'Dades 2'!$I$12:$P$107,3,FALSE),IF(ISERROR(VLOOKUP($G131,CCTV!$I$12:$P$97,3,FALSE))=FALSE, VLOOKUP($G131,CCTV!$I$12:$P$97,3,FALSE),"?"))))</f>
        <v>?</v>
      </c>
      <c r="J131" s="35" t="str">
        <f>IF(ISERROR(VLOOKUP($G131,Xarxa!$I$12:$P$100,4,FALSE))=FALSE, VLOOKUP($G131,Xarxa!$I$12:$P$100,4,FALSE),IF(ISERROR(VLOOKUP($G131,'Dades 1'!$I$12:$P$115,4,FALSE))=FALSE, VLOOKUP($G131,'Dades 1'!$I$12:$P$115,4,FALSE),IF(ISERROR(VLOOKUP($G131,'Dades 2'!$I$12:$P$107,4,FALSE))=FALSE, VLOOKUP($G131,'Dades 2'!$I$12:$P$107,4,FALSE),IF(ISERROR(VLOOKUP($G131,CCTV!$I$12:$P$97,4,FALSE))=FALSE, VLOOKUP($G131,CCTV!$I$12:$P$97,4,FALSE),"?"))))</f>
        <v>?</v>
      </c>
      <c r="K131" s="35" t="str">
        <f>IF(ISERROR(VLOOKUP($G131,Xarxa!$I$12:$P$100,5,FALSE))=FALSE, VLOOKUP($G131,Xarxa!$I$12:$P$100,5,FALSE),IF(ISERROR(VLOOKUP($G131,'Dades 1'!$I$12:$P$115,5,FALSE))=FALSE, VLOOKUP($G131,'Dades 1'!$I$12:$P$115,5,FALSE),IF(ISERROR(VLOOKUP($G131,'Dades 2'!$I$12:$P$107,5,FALSE))=FALSE, VLOOKUP($G131,'Dades 2'!$I$12:$P$107,5,FALSE),IF(ISERROR(VLOOKUP($G131,CCTV!$I$12:$P$97,5,FALSE))=FALSE, VLOOKUP($G131,CCTV!$I$12:$P$97,5,FALSE),"?"))))</f>
        <v>?</v>
      </c>
      <c r="L131" s="36" t="str">
        <f>IF(ISERROR(VLOOKUP($G131,Xarxa!$I$12:$P$100,6,FALSE))=FALSE, VLOOKUP($G131,Xarxa!$I$12:$P$100,6,FALSE),IF(ISERROR(VLOOKUP($G131,'Dades 1'!$I$12:$P$115,6,FALSE))=FALSE, VLOOKUP($G131,'Dades 1'!$I$12:$P$115,6,FALSE),IF(ISERROR(VLOOKUP($G131,'Dades 2'!$I$12:$P$107,6,FALSE))=FALSE, VLOOKUP($G131,'Dades 2'!$I$12:$P$107,6,FALSE),IF(ISERROR(VLOOKUP($G131,CCTV!$I$12:$P$97,6,FALSE))=FALSE, VLOOKUP($G131,CCTV!$I$12:$P$97,6,FALSE),"?"))))</f>
        <v>?</v>
      </c>
    </row>
    <row r="133" spans="1:13" ht="14.1" customHeight="1">
      <c r="A133" s="72" t="str">
        <f ca="1">INDIRECT(M133)</f>
        <v>Node Xarxa 43</v>
      </c>
      <c r="B133" s="73"/>
      <c r="C133" s="73"/>
      <c r="D133" s="73"/>
      <c r="E133" s="29" t="s">
        <v>114</v>
      </c>
      <c r="F133" s="29" t="s">
        <v>115</v>
      </c>
      <c r="G133" s="30" t="s">
        <v>116</v>
      </c>
      <c r="H133" s="31" t="s">
        <v>10</v>
      </c>
      <c r="I133" s="31" t="s">
        <v>11</v>
      </c>
      <c r="J133" s="31" t="s">
        <v>12</v>
      </c>
      <c r="K133" s="31" t="s">
        <v>13</v>
      </c>
      <c r="L133" s="29" t="s">
        <v>9</v>
      </c>
      <c r="M133" s="11" t="str">
        <f>CONCATENATE("Xarxa!I",RIGHT(M121,2)+1)</f>
        <v>Xarxa!I27</v>
      </c>
    </row>
    <row r="134" spans="1:13" ht="14.1" customHeight="1">
      <c r="A134" s="63"/>
      <c r="B134" s="64"/>
      <c r="C134" s="64"/>
      <c r="D134" s="65"/>
      <c r="E134" s="40">
        <v>1</v>
      </c>
      <c r="F134" s="41">
        <v>1</v>
      </c>
      <c r="G134" s="32" t="s">
        <v>118</v>
      </c>
      <c r="H134" s="32" t="str">
        <f>IF(ISERROR(VLOOKUP($G134,Xarxa!$I$12:$P$100,2,FALSE))=FALSE, VLOOKUP($G134,Xarxa!$I$12:$P$100,2,FALSE),IF(ISERROR(VLOOKUP($G134,'Dades 1'!$I$12:$P$115,2,FALSE))=FALSE, VLOOKUP($G134,'Dades 1'!$I$12:$P$115,2,FALSE),IF(ISERROR(VLOOKUP($G134,'Dades 2'!$I$12:$P$107,2,FALSE))=FALSE, VLOOKUP($G134,'Dades 2'!$I$12:$P$107,2,FALSE),IF(ISERROR(VLOOKUP($G134,CCTV!$I$12:$P$97,2,FALSE))=FALSE, VLOOKUP($G134,CCTV!$I$12:$P$97,2,FALSE),"?"))))</f>
        <v>?</v>
      </c>
      <c r="I134" s="32" t="str">
        <f>IF(ISERROR(VLOOKUP($G134,Xarxa!$I$12:$P$100,3,FALSE))=FALSE, VLOOKUP($G134,Xarxa!$I$12:$P$100,3,FALSE),IF(ISERROR(VLOOKUP($G134,'Dades 1'!$I$12:$P$115,3,FALSE))=FALSE, VLOOKUP($G134,'Dades 1'!$I$12:$P$115,3,FALSE),IF(ISERROR(VLOOKUP($G134,'Dades 2'!$I$12:$P$107,3,FALSE))=FALSE, VLOOKUP($G134,'Dades 2'!$I$12:$P$107,3,FALSE),IF(ISERROR(VLOOKUP($G134,CCTV!$I$12:$P$97,3,FALSE))=FALSE, VLOOKUP($G134,CCTV!$I$12:$P$97,3,FALSE),"?"))))</f>
        <v>?</v>
      </c>
      <c r="J134" s="32" t="str">
        <f>IF(ISERROR(VLOOKUP($G134,Xarxa!$I$12:$P$100,4,FALSE))=FALSE, VLOOKUP($G134,Xarxa!$I$12:$P$100,4,FALSE),IF(ISERROR(VLOOKUP($G134,'Dades 1'!$I$12:$P$115,4,FALSE))=FALSE, VLOOKUP($G134,'Dades 1'!$I$12:$P$115,4,FALSE),IF(ISERROR(VLOOKUP($G134,'Dades 2'!$I$12:$P$107,4,FALSE))=FALSE, VLOOKUP($G134,'Dades 2'!$I$12:$P$107,4,FALSE),IF(ISERROR(VLOOKUP($G134,CCTV!$I$12:$P$97,4,FALSE))=FALSE, VLOOKUP($G134,CCTV!$I$12:$P$97,4,FALSE),"?"))))</f>
        <v>?</v>
      </c>
      <c r="K134" s="32" t="str">
        <f>IF(ISERROR(VLOOKUP($G134,Xarxa!$I$12:$P$100,5,FALSE))=FALSE, VLOOKUP($G134,Xarxa!$I$12:$P$100,5,FALSE),IF(ISERROR(VLOOKUP($G134,'Dades 1'!$I$12:$P$115,5,FALSE))=FALSE, VLOOKUP($G134,'Dades 1'!$I$12:$P$115,5,FALSE),IF(ISERROR(VLOOKUP($G134,'Dades 2'!$I$12:$P$107,5,FALSE))=FALSE, VLOOKUP($G134,'Dades 2'!$I$12:$P$107,5,FALSE),IF(ISERROR(VLOOKUP($G134,CCTV!$I$12:$P$97,5,FALSE))=FALSE, VLOOKUP($G134,CCTV!$I$12:$P$97,5,FALSE),"?"))))</f>
        <v>?</v>
      </c>
      <c r="L134" s="33" t="str">
        <f>IF(ISERROR(VLOOKUP($G134,Xarxa!$I$12:$P$100,6,FALSE))=FALSE, VLOOKUP($G134,Xarxa!$I$12:$P$100,6,FALSE),IF(ISERROR(VLOOKUP($G134,'Dades 1'!$I$12:$P$115,6,FALSE))=FALSE, VLOOKUP($G134,'Dades 1'!$I$12:$P$115,6,FALSE),IF(ISERROR(VLOOKUP($G134,'Dades 2'!$I$12:$P$107,6,FALSE))=FALSE, VLOOKUP($G134,'Dades 2'!$I$12:$P$107,6,FALSE),IF(ISERROR(VLOOKUP($G134,CCTV!$I$12:$P$97,6,FALSE))=FALSE, VLOOKUP($G134,CCTV!$I$12:$P$97,6,FALSE),"?"))))</f>
        <v>?</v>
      </c>
    </row>
    <row r="135" spans="1:13" ht="14.1" customHeight="1">
      <c r="A135" s="66"/>
      <c r="B135" s="67"/>
      <c r="C135" s="67"/>
      <c r="D135" s="68"/>
      <c r="E135" s="42">
        <v>1</v>
      </c>
      <c r="F135" s="43">
        <v>2</v>
      </c>
      <c r="G135" s="34" t="s">
        <v>118</v>
      </c>
      <c r="H135" s="35" t="str">
        <f>IF(ISERROR(VLOOKUP($G135,Xarxa!$I$12:$P$100,2,FALSE))=FALSE, VLOOKUP($G135,Xarxa!$I$12:$P$100,2,FALSE),IF(ISERROR(VLOOKUP($G135,'Dades 1'!$I$12:$P$115,2,FALSE))=FALSE, VLOOKUP($G135,'Dades 1'!$I$12:$P$115,2,FALSE),IF(ISERROR(VLOOKUP($G135,'Dades 2'!$I$12:$P$107,2,FALSE))=FALSE, VLOOKUP($G135,'Dades 2'!$I$12:$P$107,2,FALSE),IF(ISERROR(VLOOKUP($G135,CCTV!$I$12:$P$97,2,FALSE))=FALSE, VLOOKUP($G135,CCTV!$I$12:$P$97,2,FALSE),"?"))))</f>
        <v>?</v>
      </c>
      <c r="I135" s="35" t="str">
        <f>IF(ISERROR(VLOOKUP($G135,Xarxa!$I$12:$P$100,3,FALSE))=FALSE, VLOOKUP($G135,Xarxa!$I$12:$P$100,3,FALSE),IF(ISERROR(VLOOKUP($G135,'Dades 1'!$I$12:$P$115,3,FALSE))=FALSE, VLOOKUP($G135,'Dades 1'!$I$12:$P$115,3,FALSE),IF(ISERROR(VLOOKUP($G135,'Dades 2'!$I$12:$P$107,3,FALSE))=FALSE, VLOOKUP($G135,'Dades 2'!$I$12:$P$107,3,FALSE),IF(ISERROR(VLOOKUP($G135,CCTV!$I$12:$P$97,3,FALSE))=FALSE, VLOOKUP($G135,CCTV!$I$12:$P$97,3,FALSE),"?"))))</f>
        <v>?</v>
      </c>
      <c r="J135" s="35" t="str">
        <f>IF(ISERROR(VLOOKUP($G135,Xarxa!$I$12:$P$100,4,FALSE))=FALSE, VLOOKUP($G135,Xarxa!$I$12:$P$100,4,FALSE),IF(ISERROR(VLOOKUP($G135,'Dades 1'!$I$12:$P$115,4,FALSE))=FALSE, VLOOKUP($G135,'Dades 1'!$I$12:$P$115,4,FALSE),IF(ISERROR(VLOOKUP($G135,'Dades 2'!$I$12:$P$107,4,FALSE))=FALSE, VLOOKUP($G135,'Dades 2'!$I$12:$P$107,4,FALSE),IF(ISERROR(VLOOKUP($G135,CCTV!$I$12:$P$97,4,FALSE))=FALSE, VLOOKUP($G135,CCTV!$I$12:$P$97,4,FALSE),"?"))))</f>
        <v>?</v>
      </c>
      <c r="K135" s="35" t="str">
        <f>IF(ISERROR(VLOOKUP($G135,Xarxa!$I$12:$P$100,5,FALSE))=FALSE, VLOOKUP($G135,Xarxa!$I$12:$P$100,5,FALSE),IF(ISERROR(VLOOKUP($G135,'Dades 1'!$I$12:$P$115,5,FALSE))=FALSE, VLOOKUP($G135,'Dades 1'!$I$12:$P$115,5,FALSE),IF(ISERROR(VLOOKUP($G135,'Dades 2'!$I$12:$P$107,5,FALSE))=FALSE, VLOOKUP($G135,'Dades 2'!$I$12:$P$107,5,FALSE),IF(ISERROR(VLOOKUP($G135,CCTV!$I$12:$P$97,5,FALSE))=FALSE, VLOOKUP($G135,CCTV!$I$12:$P$97,5,FALSE),"?"))))</f>
        <v>?</v>
      </c>
      <c r="L135" s="36" t="str">
        <f>IF(ISERROR(VLOOKUP($G135,Xarxa!$I$12:$P$100,6,FALSE))=FALSE, VLOOKUP($G135,Xarxa!$I$12:$P$100,6,FALSE),IF(ISERROR(VLOOKUP($G135,'Dades 1'!$I$12:$P$115,6,FALSE))=FALSE, VLOOKUP($G135,'Dades 1'!$I$12:$P$115,6,FALSE),IF(ISERROR(VLOOKUP($G135,'Dades 2'!$I$12:$P$107,6,FALSE))=FALSE, VLOOKUP($G135,'Dades 2'!$I$12:$P$107,6,FALSE),IF(ISERROR(VLOOKUP($G135,CCTV!$I$12:$P$97,6,FALSE))=FALSE, VLOOKUP($G135,CCTV!$I$12:$P$97,6,FALSE),"?"))))</f>
        <v>?</v>
      </c>
    </row>
    <row r="136" spans="1:13" ht="14.1" customHeight="1">
      <c r="A136" s="66"/>
      <c r="B136" s="67"/>
      <c r="C136" s="67"/>
      <c r="D136" s="68"/>
      <c r="E136" s="40">
        <v>1</v>
      </c>
      <c r="F136" s="41">
        <v>3</v>
      </c>
      <c r="G136" s="37" t="s">
        <v>68</v>
      </c>
      <c r="H136" s="32" t="str">
        <f>IF(ISERROR(VLOOKUP($G136,Xarxa!$I$12:$P$100,2,FALSE))=FALSE, VLOOKUP($G136,Xarxa!$I$12:$P$100,2,FALSE),IF(ISERROR(VLOOKUP($G136,'Dades 1'!$I$12:$P$115,2,FALSE))=FALSE, VLOOKUP($G136,'Dades 1'!$I$12:$P$115,2,FALSE),IF(ISERROR(VLOOKUP($G136,'Dades 2'!$I$12:$P$107,2,FALSE))=FALSE, VLOOKUP($G136,'Dades 2'!$I$12:$P$107,2,FALSE),IF(ISERROR(VLOOKUP($G136,CCTV!$I$12:$P$97,2,FALSE))=FALSE, VLOOKUP($G136,CCTV!$I$12:$P$97,2,FALSE),"?"))))</f>
        <v>10.137.238.216</v>
      </c>
      <c r="I136" s="32" t="str">
        <f>IF(ISERROR(VLOOKUP($G136,Xarxa!$I$12:$P$100,3,FALSE))=FALSE, VLOOKUP($G136,Xarxa!$I$12:$P$100,3,FALSE),IF(ISERROR(VLOOKUP($G136,'Dades 1'!$I$12:$P$115,3,FALSE))=FALSE, VLOOKUP($G136,'Dades 1'!$I$12:$P$115,3,FALSE),IF(ISERROR(VLOOKUP($G136,'Dades 2'!$I$12:$P$107,3,FALSE))=FALSE, VLOOKUP($G136,'Dades 2'!$I$12:$P$107,3,FALSE),IF(ISERROR(VLOOKUP($G136,CCTV!$I$12:$P$97,3,FALSE))=FALSE, VLOOKUP($G136,CCTV!$I$12:$P$97,3,FALSE),"?"))))</f>
        <v>255.255.255.224</v>
      </c>
      <c r="J136" s="32" t="str">
        <f>IF(ISERROR(VLOOKUP($G136,Xarxa!$I$12:$P$100,4,FALSE))=FALSE, VLOOKUP($G136,Xarxa!$I$12:$P$100,4,FALSE),IF(ISERROR(VLOOKUP($G136,'Dades 1'!$I$12:$P$115,4,FALSE))=FALSE, VLOOKUP($G136,'Dades 1'!$I$12:$P$115,4,FALSE),IF(ISERROR(VLOOKUP($G136,'Dades 2'!$I$12:$P$107,4,FALSE))=FALSE, VLOOKUP($G136,'Dades 2'!$I$12:$P$107,4,FALSE),IF(ISERROR(VLOOKUP($G136,CCTV!$I$12:$P$97,4,FALSE))=FALSE, VLOOKUP($G136,CCTV!$I$12:$P$97,4,FALSE),"?"))))</f>
        <v>10.137.238.193</v>
      </c>
      <c r="K136" s="32" t="str">
        <f>IF(ISERROR(VLOOKUP($G136,Xarxa!$I$12:$P$100,5,FALSE))=FALSE, VLOOKUP($G136,Xarxa!$I$12:$P$100,5,FALSE),IF(ISERROR(VLOOKUP($G136,'Dades 1'!$I$12:$P$115,5,FALSE))=FALSE, VLOOKUP($G136,'Dades 1'!$I$12:$P$115,5,FALSE),IF(ISERROR(VLOOKUP($G136,'Dades 2'!$I$12:$P$107,5,FALSE))=FALSE, VLOOKUP($G136,'Dades 2'!$I$12:$P$107,5,FALSE),IF(ISERROR(VLOOKUP($G136,CCTV!$I$12:$P$97,5,FALSE))=FALSE, VLOOKUP($G136,CCTV!$I$12:$P$97,5,FALSE),"?"))))</f>
        <v>00-04-76-E3-4F-EB</v>
      </c>
      <c r="L136" s="33">
        <f>IF(ISERROR(VLOOKUP($G136,Xarxa!$I$12:$P$100,6,FALSE))=FALSE, VLOOKUP($G136,Xarxa!$I$12:$P$100,6,FALSE),IF(ISERROR(VLOOKUP($G136,'Dades 1'!$I$12:$P$115,6,FALSE))=FALSE, VLOOKUP($G136,'Dades 1'!$I$12:$P$115,6,FALSE),IF(ISERROR(VLOOKUP($G136,'Dades 2'!$I$12:$P$107,6,FALSE))=FALSE, VLOOKUP($G136,'Dades 2'!$I$12:$P$107,6,FALSE),IF(ISERROR(VLOOKUP($G136,CCTV!$I$12:$P$97,6,FALSE))=FALSE, VLOOKUP($G136,CCTV!$I$12:$P$97,6,FALSE),"?"))))</f>
        <v>22</v>
      </c>
    </row>
    <row r="137" spans="1:13" ht="14.1" customHeight="1">
      <c r="A137" s="66"/>
      <c r="B137" s="67"/>
      <c r="C137" s="67"/>
      <c r="D137" s="68"/>
      <c r="E137" s="44">
        <v>1</v>
      </c>
      <c r="F137" s="45">
        <v>4</v>
      </c>
      <c r="G137" s="37" t="s">
        <v>98</v>
      </c>
      <c r="H137" s="32" t="str">
        <f>IF(ISERROR(VLOOKUP($G137,Xarxa!$I$12:$P$100,2,FALSE))=FALSE, VLOOKUP($G137,Xarxa!$I$12:$P$100,2,FALSE),IF(ISERROR(VLOOKUP($G137,'Dades 1'!$I$12:$P$115,2,FALSE))=FALSE, VLOOKUP($G137,'Dades 1'!$I$12:$P$115,2,FALSE),IF(ISERROR(VLOOKUP($G137,'Dades 2'!$I$12:$P$107,2,FALSE))=FALSE, VLOOKUP($G137,'Dades 2'!$I$12:$P$107,2,FALSE),IF(ISERROR(VLOOKUP($G137,CCTV!$I$12:$P$97,2,FALSE))=FALSE, VLOOKUP($G137,CCTV!$I$12:$P$97,2,FALSE),"?"))))</f>
        <v>10.137.239.216</v>
      </c>
      <c r="I137" s="32" t="str">
        <f>IF(ISERROR(VLOOKUP($G137,Xarxa!$I$12:$P$100,3,FALSE))=FALSE, VLOOKUP($G137,Xarxa!$I$12:$P$100,3,FALSE),IF(ISERROR(VLOOKUP($G137,'Dades 1'!$I$12:$P$115,3,FALSE))=FALSE, VLOOKUP($G137,'Dades 1'!$I$12:$P$115,3,FALSE),IF(ISERROR(VLOOKUP($G137,'Dades 2'!$I$12:$P$107,3,FALSE))=FALSE, VLOOKUP($G137,'Dades 2'!$I$12:$P$107,3,FALSE),IF(ISERROR(VLOOKUP($G137,CCTV!$I$12:$P$97,3,FALSE))=FALSE, VLOOKUP($G137,CCTV!$I$12:$P$97,3,FALSE),"?"))))</f>
        <v>255.255.255.224</v>
      </c>
      <c r="J137" s="32" t="str">
        <f>IF(ISERROR(VLOOKUP($G137,Xarxa!$I$12:$P$100,4,FALSE))=FALSE, VLOOKUP($G137,Xarxa!$I$12:$P$100,4,FALSE),IF(ISERROR(VLOOKUP($G137,'Dades 1'!$I$12:$P$115,4,FALSE))=FALSE, VLOOKUP($G137,'Dades 1'!$I$12:$P$115,4,FALSE),IF(ISERROR(VLOOKUP($G137,'Dades 2'!$I$12:$P$107,4,FALSE))=FALSE, VLOOKUP($G137,'Dades 2'!$I$12:$P$107,4,FALSE),IF(ISERROR(VLOOKUP($G137,CCTV!$I$12:$P$97,4,FALSE))=FALSE, VLOOKUP($G137,CCTV!$I$12:$P$97,4,FALSE),"?"))))</f>
        <v>10.137.239.193</v>
      </c>
      <c r="K137" s="32" t="str">
        <f>IF(ISERROR(VLOOKUP($G137,Xarxa!$I$12:$P$100,5,FALSE))=FALSE, VLOOKUP($G137,Xarxa!$I$12:$P$100,5,FALSE),IF(ISERROR(VLOOKUP($G137,'Dades 1'!$I$12:$P$115,5,FALSE))=FALSE, VLOOKUP($G137,'Dades 1'!$I$12:$P$115,5,FALSE),IF(ISERROR(VLOOKUP($G137,'Dades 2'!$I$12:$P$107,5,FALSE))=FALSE, VLOOKUP($G137,'Dades 2'!$I$12:$P$107,5,FALSE),IF(ISERROR(VLOOKUP($G137,CCTV!$I$12:$P$97,5,FALSE))=FALSE, VLOOKUP($G137,CCTV!$I$12:$P$97,5,FALSE),"?"))))</f>
        <v>00-04-76-E9-41-FE</v>
      </c>
      <c r="L137" s="33">
        <f>IF(ISERROR(VLOOKUP($G137,Xarxa!$I$12:$P$100,6,FALSE))=FALSE, VLOOKUP($G137,Xarxa!$I$12:$P$100,6,FALSE),IF(ISERROR(VLOOKUP($G137,'Dades 1'!$I$12:$P$115,6,FALSE))=FALSE, VLOOKUP($G137,'Dades 1'!$I$12:$P$115,6,FALSE),IF(ISERROR(VLOOKUP($G137,'Dades 2'!$I$12:$P$107,6,FALSE))=FALSE, VLOOKUP($G137,'Dades 2'!$I$12:$P$107,6,FALSE),IF(ISERROR(VLOOKUP($G137,CCTV!$I$12:$P$97,6,FALSE))=FALSE, VLOOKUP($G137,CCTV!$I$12:$P$97,6,FALSE),"?"))))</f>
        <v>32</v>
      </c>
    </row>
    <row r="138" spans="1:13" ht="14.1" customHeight="1">
      <c r="A138" s="66"/>
      <c r="B138" s="67"/>
      <c r="C138" s="67"/>
      <c r="D138" s="68"/>
      <c r="E138" s="44">
        <v>1</v>
      </c>
      <c r="F138" s="45">
        <v>5</v>
      </c>
      <c r="G138" s="7" t="s">
        <v>111</v>
      </c>
      <c r="H138" s="32" t="str">
        <f>IF(ISERROR(VLOOKUP($G138,Xarxa!$I$12:$P$100,2,FALSE))=FALSE, VLOOKUP($G138,Xarxa!$I$12:$P$100,2,FALSE),IF(ISERROR(VLOOKUP($G138,'Dades 1'!$I$12:$P$115,2,FALSE))=FALSE, VLOOKUP($G138,'Dades 1'!$I$12:$P$115,2,FALSE),IF(ISERROR(VLOOKUP($G138,'Dades 2'!$I$12:$P$107,2,FALSE))=FALSE, VLOOKUP($G138,'Dades 2'!$I$12:$P$107,2,FALSE),IF(ISERROR(VLOOKUP($G138,CCTV!$I$12:$P$97,2,FALSE))=FALSE, VLOOKUP($G138,CCTV!$I$12:$P$97,2,FALSE),"?"))))</f>
        <v>10.137.239.232</v>
      </c>
      <c r="I138" s="32" t="str">
        <f>IF(ISERROR(VLOOKUP($G138,Xarxa!$I$12:$P$100,3,FALSE))=FALSE, VLOOKUP($G138,Xarxa!$I$12:$P$100,3,FALSE),IF(ISERROR(VLOOKUP($G138,'Dades 1'!$I$12:$P$115,3,FALSE))=FALSE, VLOOKUP($G138,'Dades 1'!$I$12:$P$115,3,FALSE),IF(ISERROR(VLOOKUP($G138,'Dades 2'!$I$12:$P$107,3,FALSE))=FALSE, VLOOKUP($G138,'Dades 2'!$I$12:$P$107,3,FALSE),IF(ISERROR(VLOOKUP($G138,CCTV!$I$12:$P$97,3,FALSE))=FALSE, VLOOKUP($G138,CCTV!$I$12:$P$97,3,FALSE),"?"))))</f>
        <v>255.255.255.224</v>
      </c>
      <c r="J138" s="32" t="str">
        <f>IF(ISERROR(VLOOKUP($G138,Xarxa!$I$12:$P$100,4,FALSE))=FALSE, VLOOKUP($G138,Xarxa!$I$12:$P$100,4,FALSE),IF(ISERROR(VLOOKUP($G138,'Dades 1'!$I$12:$P$115,4,FALSE))=FALSE, VLOOKUP($G138,'Dades 1'!$I$12:$P$115,4,FALSE),IF(ISERROR(VLOOKUP($G138,'Dades 2'!$I$12:$P$107,4,FALSE))=FALSE, VLOOKUP($G138,'Dades 2'!$I$12:$P$107,4,FALSE),IF(ISERROR(VLOOKUP($G138,CCTV!$I$12:$P$97,4,FALSE))=FALSE, VLOOKUP($G138,CCTV!$I$12:$P$97,4,FALSE),"?"))))</f>
        <v>10.137.239.225</v>
      </c>
      <c r="K138" s="32" t="str">
        <f>IF(ISERROR(VLOOKUP($G138,Xarxa!$I$12:$P$100,5,FALSE))=FALSE, VLOOKUP($G138,Xarxa!$I$12:$P$100,5,FALSE),IF(ISERROR(VLOOKUP($G138,'Dades 1'!$I$12:$P$115,5,FALSE))=FALSE, VLOOKUP($G138,'Dades 1'!$I$12:$P$115,5,FALSE),IF(ISERROR(VLOOKUP($G138,'Dades 2'!$I$12:$P$107,5,FALSE))=FALSE, VLOOKUP($G138,'Dades 2'!$I$12:$P$107,5,FALSE),IF(ISERROR(VLOOKUP($G138,CCTV!$I$12:$P$97,5,FALSE))=FALSE, VLOOKUP($G138,CCTV!$I$12:$P$97,5,FALSE),"?"))))</f>
        <v>-</v>
      </c>
      <c r="L138" s="33">
        <f>IF(ISERROR(VLOOKUP($G138,Xarxa!$I$12:$P$100,6,FALSE))=FALSE, VLOOKUP($G138,Xarxa!$I$12:$P$100,6,FALSE),IF(ISERROR(VLOOKUP($G138,'Dades 1'!$I$12:$P$115,6,FALSE))=FALSE, VLOOKUP($G138,'Dades 1'!$I$12:$P$115,6,FALSE),IF(ISERROR(VLOOKUP($G138,'Dades 2'!$I$12:$P$107,6,FALSE))=FALSE, VLOOKUP($G138,'Dades 2'!$I$12:$P$107,6,FALSE),IF(ISERROR(VLOOKUP($G138,CCTV!$I$12:$P$97,6,FALSE))=FALSE, VLOOKUP($G138,CCTV!$I$12:$P$97,6,FALSE),"?"))))</f>
        <v>42</v>
      </c>
    </row>
    <row r="139" spans="1:13" ht="14.1" customHeight="1">
      <c r="A139" s="66"/>
      <c r="B139" s="67"/>
      <c r="C139" s="67"/>
      <c r="D139" s="68"/>
      <c r="E139" s="44">
        <v>1</v>
      </c>
      <c r="F139" s="45">
        <v>6</v>
      </c>
      <c r="G139" s="38" t="s">
        <v>118</v>
      </c>
      <c r="H139" s="32" t="str">
        <f>IF(ISERROR(VLOOKUP($G139,Xarxa!$I$12:$P$100,2,FALSE))=FALSE, VLOOKUP($G139,Xarxa!$I$12:$P$100,2,FALSE),IF(ISERROR(VLOOKUP($G139,'Dades 1'!$I$12:$P$115,2,FALSE))=FALSE, VLOOKUP($G139,'Dades 1'!$I$12:$P$115,2,FALSE),IF(ISERROR(VLOOKUP($G139,'Dades 2'!$I$12:$P$107,2,FALSE))=FALSE, VLOOKUP($G139,'Dades 2'!$I$12:$P$107,2,FALSE),IF(ISERROR(VLOOKUP($G139,CCTV!$I$12:$P$97,2,FALSE))=FALSE, VLOOKUP($G139,CCTV!$I$12:$P$97,2,FALSE),"?"))))</f>
        <v>?</v>
      </c>
      <c r="I139" s="32" t="str">
        <f>IF(ISERROR(VLOOKUP($G139,Xarxa!$I$12:$P$100,3,FALSE))=FALSE, VLOOKUP($G139,Xarxa!$I$12:$P$100,3,FALSE),IF(ISERROR(VLOOKUP($G139,'Dades 1'!$I$12:$P$115,3,FALSE))=FALSE, VLOOKUP($G139,'Dades 1'!$I$12:$P$115,3,FALSE),IF(ISERROR(VLOOKUP($G139,'Dades 2'!$I$12:$P$107,3,FALSE))=FALSE, VLOOKUP($G139,'Dades 2'!$I$12:$P$107,3,FALSE),IF(ISERROR(VLOOKUP($G139,CCTV!$I$12:$P$97,3,FALSE))=FALSE, VLOOKUP($G139,CCTV!$I$12:$P$97,3,FALSE),"?"))))</f>
        <v>?</v>
      </c>
      <c r="J139" s="32" t="str">
        <f>IF(ISERROR(VLOOKUP($G139,Xarxa!$I$12:$P$100,4,FALSE))=FALSE, VLOOKUP($G139,Xarxa!$I$12:$P$100,4,FALSE),IF(ISERROR(VLOOKUP($G139,'Dades 1'!$I$12:$P$115,4,FALSE))=FALSE, VLOOKUP($G139,'Dades 1'!$I$12:$P$115,4,FALSE),IF(ISERROR(VLOOKUP($G139,'Dades 2'!$I$12:$P$107,4,FALSE))=FALSE, VLOOKUP($G139,'Dades 2'!$I$12:$P$107,4,FALSE),IF(ISERROR(VLOOKUP($G139,CCTV!$I$12:$P$97,4,FALSE))=FALSE, VLOOKUP($G139,CCTV!$I$12:$P$97,4,FALSE),"?"))))</f>
        <v>?</v>
      </c>
      <c r="K139" s="32" t="str">
        <f>IF(ISERROR(VLOOKUP($G139,Xarxa!$I$12:$P$100,5,FALSE))=FALSE, VLOOKUP($G139,Xarxa!$I$12:$P$100,5,FALSE),IF(ISERROR(VLOOKUP($G139,'Dades 1'!$I$12:$P$115,5,FALSE))=FALSE, VLOOKUP($G139,'Dades 1'!$I$12:$P$115,5,FALSE),IF(ISERROR(VLOOKUP($G139,'Dades 2'!$I$12:$P$107,5,FALSE))=FALSE, VLOOKUP($G139,'Dades 2'!$I$12:$P$107,5,FALSE),IF(ISERROR(VLOOKUP($G139,CCTV!$I$12:$P$97,5,FALSE))=FALSE, VLOOKUP($G139,CCTV!$I$12:$P$97,5,FALSE),"?"))))</f>
        <v>?</v>
      </c>
      <c r="L139" s="33" t="str">
        <f>IF(ISERROR(VLOOKUP($G139,Xarxa!$I$12:$P$100,6,FALSE))=FALSE, VLOOKUP($G139,Xarxa!$I$12:$P$100,6,FALSE),IF(ISERROR(VLOOKUP($G139,'Dades 1'!$I$12:$P$115,6,FALSE))=FALSE, VLOOKUP($G139,'Dades 1'!$I$12:$P$115,6,FALSE),IF(ISERROR(VLOOKUP($G139,'Dades 2'!$I$12:$P$107,6,FALSE))=FALSE, VLOOKUP($G139,'Dades 2'!$I$12:$P$107,6,FALSE),IF(ISERROR(VLOOKUP($G139,CCTV!$I$12:$P$97,6,FALSE))=FALSE, VLOOKUP($G139,CCTV!$I$12:$P$97,6,FALSE),"?"))))</f>
        <v>?</v>
      </c>
    </row>
    <row r="140" spans="1:13" ht="14.1" customHeight="1">
      <c r="A140" s="66"/>
      <c r="B140" s="67"/>
      <c r="C140" s="67"/>
      <c r="D140" s="68"/>
      <c r="E140" s="44">
        <v>1</v>
      </c>
      <c r="F140" s="45">
        <v>7</v>
      </c>
      <c r="G140" s="38" t="s">
        <v>118</v>
      </c>
      <c r="H140" s="32" t="str">
        <f>IF(ISERROR(VLOOKUP($G140,Xarxa!$I$12:$P$100,2,FALSE))=FALSE, VLOOKUP($G140,Xarxa!$I$12:$P$100,2,FALSE),IF(ISERROR(VLOOKUP($G140,'Dades 1'!$I$12:$P$115,2,FALSE))=FALSE, VLOOKUP($G140,'Dades 1'!$I$12:$P$115,2,FALSE),IF(ISERROR(VLOOKUP($G140,'Dades 2'!$I$12:$P$107,2,FALSE))=FALSE, VLOOKUP($G140,'Dades 2'!$I$12:$P$107,2,FALSE),IF(ISERROR(VLOOKUP($G140,CCTV!$I$12:$P$97,2,FALSE))=FALSE, VLOOKUP($G140,CCTV!$I$12:$P$97,2,FALSE),"?"))))</f>
        <v>?</v>
      </c>
      <c r="I140" s="32" t="str">
        <f>IF(ISERROR(VLOOKUP($G140,Xarxa!$I$12:$P$100,3,FALSE))=FALSE, VLOOKUP($G140,Xarxa!$I$12:$P$100,3,FALSE),IF(ISERROR(VLOOKUP($G140,'Dades 1'!$I$12:$P$115,3,FALSE))=FALSE, VLOOKUP($G140,'Dades 1'!$I$12:$P$115,3,FALSE),IF(ISERROR(VLOOKUP($G140,'Dades 2'!$I$12:$P$107,3,FALSE))=FALSE, VLOOKUP($G140,'Dades 2'!$I$12:$P$107,3,FALSE),IF(ISERROR(VLOOKUP($G140,CCTV!$I$12:$P$97,3,FALSE))=FALSE, VLOOKUP($G140,CCTV!$I$12:$P$97,3,FALSE),"?"))))</f>
        <v>?</v>
      </c>
      <c r="J140" s="32" t="str">
        <f>IF(ISERROR(VLOOKUP($G140,Xarxa!$I$12:$P$100,4,FALSE))=FALSE, VLOOKUP($G140,Xarxa!$I$12:$P$100,4,FALSE),IF(ISERROR(VLOOKUP($G140,'Dades 1'!$I$12:$P$115,4,FALSE))=FALSE, VLOOKUP($G140,'Dades 1'!$I$12:$P$115,4,FALSE),IF(ISERROR(VLOOKUP($G140,'Dades 2'!$I$12:$P$107,4,FALSE))=FALSE, VLOOKUP($G140,'Dades 2'!$I$12:$P$107,4,FALSE),IF(ISERROR(VLOOKUP($G140,CCTV!$I$12:$P$97,4,FALSE))=FALSE, VLOOKUP($G140,CCTV!$I$12:$P$97,4,FALSE),"?"))))</f>
        <v>?</v>
      </c>
      <c r="K140" s="32" t="str">
        <f>IF(ISERROR(VLOOKUP($G140,Xarxa!$I$12:$P$100,5,FALSE))=FALSE, VLOOKUP($G140,Xarxa!$I$12:$P$100,5,FALSE),IF(ISERROR(VLOOKUP($G140,'Dades 1'!$I$12:$P$115,5,FALSE))=FALSE, VLOOKUP($G140,'Dades 1'!$I$12:$P$115,5,FALSE),IF(ISERROR(VLOOKUP($G140,'Dades 2'!$I$12:$P$107,5,FALSE))=FALSE, VLOOKUP($G140,'Dades 2'!$I$12:$P$107,5,FALSE),IF(ISERROR(VLOOKUP($G140,CCTV!$I$12:$P$97,5,FALSE))=FALSE, VLOOKUP($G140,CCTV!$I$12:$P$97,5,FALSE),"?"))))</f>
        <v>?</v>
      </c>
      <c r="L140" s="33" t="str">
        <f>IF(ISERROR(VLOOKUP($G140,Xarxa!$I$12:$P$100,6,FALSE))=FALSE, VLOOKUP($G140,Xarxa!$I$12:$P$100,6,FALSE),IF(ISERROR(VLOOKUP($G140,'Dades 1'!$I$12:$P$115,6,FALSE))=FALSE, VLOOKUP($G140,'Dades 1'!$I$12:$P$115,6,FALSE),IF(ISERROR(VLOOKUP($G140,'Dades 2'!$I$12:$P$107,6,FALSE))=FALSE, VLOOKUP($G140,'Dades 2'!$I$12:$P$107,6,FALSE),IF(ISERROR(VLOOKUP($G140,CCTV!$I$12:$P$97,6,FALSE))=FALSE, VLOOKUP($G140,CCTV!$I$12:$P$97,6,FALSE),"?"))))</f>
        <v>?</v>
      </c>
    </row>
    <row r="141" spans="1:13" ht="14.1" customHeight="1">
      <c r="A141" s="66"/>
      <c r="B141" s="67"/>
      <c r="C141" s="67"/>
      <c r="D141" s="68"/>
      <c r="E141" s="44">
        <v>1</v>
      </c>
      <c r="F141" s="45">
        <v>8</v>
      </c>
      <c r="G141" s="38" t="s">
        <v>118</v>
      </c>
      <c r="H141" s="32" t="str">
        <f>IF(ISERROR(VLOOKUP($G141,Xarxa!$I$12:$P$100,2,FALSE))=FALSE, VLOOKUP($G141,Xarxa!$I$12:$P$100,2,FALSE),IF(ISERROR(VLOOKUP($G141,'Dades 1'!$I$12:$P$115,2,FALSE))=FALSE, VLOOKUP($G141,'Dades 1'!$I$12:$P$115,2,FALSE),IF(ISERROR(VLOOKUP($G141,'Dades 2'!$I$12:$P$107,2,FALSE))=FALSE, VLOOKUP($G141,'Dades 2'!$I$12:$P$107,2,FALSE),IF(ISERROR(VLOOKUP($G141,CCTV!$I$12:$P$97,2,FALSE))=FALSE, VLOOKUP($G141,CCTV!$I$12:$P$97,2,FALSE),"?"))))</f>
        <v>?</v>
      </c>
      <c r="I141" s="32" t="str">
        <f>IF(ISERROR(VLOOKUP($G141,Xarxa!$I$12:$P$100,3,FALSE))=FALSE, VLOOKUP($G141,Xarxa!$I$12:$P$100,3,FALSE),IF(ISERROR(VLOOKUP($G141,'Dades 1'!$I$12:$P$115,3,FALSE))=FALSE, VLOOKUP($G141,'Dades 1'!$I$12:$P$115,3,FALSE),IF(ISERROR(VLOOKUP($G141,'Dades 2'!$I$12:$P$107,3,FALSE))=FALSE, VLOOKUP($G141,'Dades 2'!$I$12:$P$107,3,FALSE),IF(ISERROR(VLOOKUP($G141,CCTV!$I$12:$P$97,3,FALSE))=FALSE, VLOOKUP($G141,CCTV!$I$12:$P$97,3,FALSE),"?"))))</f>
        <v>?</v>
      </c>
      <c r="J141" s="32" t="str">
        <f>IF(ISERROR(VLOOKUP($G141,Xarxa!$I$12:$P$100,4,FALSE))=FALSE, VLOOKUP($G141,Xarxa!$I$12:$P$100,4,FALSE),IF(ISERROR(VLOOKUP($G141,'Dades 1'!$I$12:$P$115,4,FALSE))=FALSE, VLOOKUP($G141,'Dades 1'!$I$12:$P$115,4,FALSE),IF(ISERROR(VLOOKUP($G141,'Dades 2'!$I$12:$P$107,4,FALSE))=FALSE, VLOOKUP($G141,'Dades 2'!$I$12:$P$107,4,FALSE),IF(ISERROR(VLOOKUP($G141,CCTV!$I$12:$P$97,4,FALSE))=FALSE, VLOOKUP($G141,CCTV!$I$12:$P$97,4,FALSE),"?"))))</f>
        <v>?</v>
      </c>
      <c r="K141" s="32" t="str">
        <f>IF(ISERROR(VLOOKUP($G141,Xarxa!$I$12:$P$100,5,FALSE))=FALSE, VLOOKUP($G141,Xarxa!$I$12:$P$100,5,FALSE),IF(ISERROR(VLOOKUP($G141,'Dades 1'!$I$12:$P$115,5,FALSE))=FALSE, VLOOKUP($G141,'Dades 1'!$I$12:$P$115,5,FALSE),IF(ISERROR(VLOOKUP($G141,'Dades 2'!$I$12:$P$107,5,FALSE))=FALSE, VLOOKUP($G141,'Dades 2'!$I$12:$P$107,5,FALSE),IF(ISERROR(VLOOKUP($G141,CCTV!$I$12:$P$97,5,FALSE))=FALSE, VLOOKUP($G141,CCTV!$I$12:$P$97,5,FALSE),"?"))))</f>
        <v>?</v>
      </c>
      <c r="L141" s="33" t="str">
        <f>IF(ISERROR(VLOOKUP($G141,Xarxa!$I$12:$P$100,6,FALSE))=FALSE, VLOOKUP($G141,Xarxa!$I$12:$P$100,6,FALSE),IF(ISERROR(VLOOKUP($G141,'Dades 1'!$I$12:$P$115,6,FALSE))=FALSE, VLOOKUP($G141,'Dades 1'!$I$12:$P$115,6,FALSE),IF(ISERROR(VLOOKUP($G141,'Dades 2'!$I$12:$P$107,6,FALSE))=FALSE, VLOOKUP($G141,'Dades 2'!$I$12:$P$107,6,FALSE),IF(ISERROR(VLOOKUP($G141,CCTV!$I$12:$P$97,6,FALSE))=FALSE, VLOOKUP($G141,CCTV!$I$12:$P$97,6,FALSE),"?"))))</f>
        <v>?</v>
      </c>
    </row>
    <row r="142" spans="1:13" ht="14.1" customHeight="1">
      <c r="A142" s="66"/>
      <c r="B142" s="67"/>
      <c r="C142" s="67"/>
      <c r="D142" s="68"/>
      <c r="E142" s="44">
        <v>1</v>
      </c>
      <c r="F142" s="45">
        <v>9</v>
      </c>
      <c r="G142" s="38" t="s">
        <v>118</v>
      </c>
      <c r="H142" s="32" t="str">
        <f>IF(ISERROR(VLOOKUP($G142,Xarxa!$I$12:$P$100,2,FALSE))=FALSE, VLOOKUP($G142,Xarxa!$I$12:$P$100,2,FALSE),IF(ISERROR(VLOOKUP($G142,'Dades 1'!$I$12:$P$115,2,FALSE))=FALSE, VLOOKUP($G142,'Dades 1'!$I$12:$P$115,2,FALSE),IF(ISERROR(VLOOKUP($G142,'Dades 2'!$I$12:$P$107,2,FALSE))=FALSE, VLOOKUP($G142,'Dades 2'!$I$12:$P$107,2,FALSE),IF(ISERROR(VLOOKUP($G142,CCTV!$I$12:$P$97,2,FALSE))=FALSE, VLOOKUP($G142,CCTV!$I$12:$P$97,2,FALSE),"?"))))</f>
        <v>?</v>
      </c>
      <c r="I142" s="32" t="str">
        <f>IF(ISERROR(VLOOKUP($G142,Xarxa!$I$12:$P$100,3,FALSE))=FALSE, VLOOKUP($G142,Xarxa!$I$12:$P$100,3,FALSE),IF(ISERROR(VLOOKUP($G142,'Dades 1'!$I$12:$P$115,3,FALSE))=FALSE, VLOOKUP($G142,'Dades 1'!$I$12:$P$115,3,FALSE),IF(ISERROR(VLOOKUP($G142,'Dades 2'!$I$12:$P$107,3,FALSE))=FALSE, VLOOKUP($G142,'Dades 2'!$I$12:$P$107,3,FALSE),IF(ISERROR(VLOOKUP($G142,CCTV!$I$12:$P$97,3,FALSE))=FALSE, VLOOKUP($G142,CCTV!$I$12:$P$97,3,FALSE),"?"))))</f>
        <v>?</v>
      </c>
      <c r="J142" s="32" t="str">
        <f>IF(ISERROR(VLOOKUP($G142,Xarxa!$I$12:$P$100,4,FALSE))=FALSE, VLOOKUP($G142,Xarxa!$I$12:$P$100,4,FALSE),IF(ISERROR(VLOOKUP($G142,'Dades 1'!$I$12:$P$115,4,FALSE))=FALSE, VLOOKUP($G142,'Dades 1'!$I$12:$P$115,4,FALSE),IF(ISERROR(VLOOKUP($G142,'Dades 2'!$I$12:$P$107,4,FALSE))=FALSE, VLOOKUP($G142,'Dades 2'!$I$12:$P$107,4,FALSE),IF(ISERROR(VLOOKUP($G142,CCTV!$I$12:$P$97,4,FALSE))=FALSE, VLOOKUP($G142,CCTV!$I$12:$P$97,4,FALSE),"?"))))</f>
        <v>?</v>
      </c>
      <c r="K142" s="32" t="str">
        <f>IF(ISERROR(VLOOKUP($G142,Xarxa!$I$12:$P$100,5,FALSE))=FALSE, VLOOKUP($G142,Xarxa!$I$12:$P$100,5,FALSE),IF(ISERROR(VLOOKUP($G142,'Dades 1'!$I$12:$P$115,5,FALSE))=FALSE, VLOOKUP($G142,'Dades 1'!$I$12:$P$115,5,FALSE),IF(ISERROR(VLOOKUP($G142,'Dades 2'!$I$12:$P$107,5,FALSE))=FALSE, VLOOKUP($G142,'Dades 2'!$I$12:$P$107,5,FALSE),IF(ISERROR(VLOOKUP($G142,CCTV!$I$12:$P$97,5,FALSE))=FALSE, VLOOKUP($G142,CCTV!$I$12:$P$97,5,FALSE),"?"))))</f>
        <v>?</v>
      </c>
      <c r="L142" s="33" t="str">
        <f>IF(ISERROR(VLOOKUP($G142,Xarxa!$I$12:$P$100,6,FALSE))=FALSE, VLOOKUP($G142,Xarxa!$I$12:$P$100,6,FALSE),IF(ISERROR(VLOOKUP($G142,'Dades 1'!$I$12:$P$115,6,FALSE))=FALSE, VLOOKUP($G142,'Dades 1'!$I$12:$P$115,6,FALSE),IF(ISERROR(VLOOKUP($G142,'Dades 2'!$I$12:$P$107,6,FALSE))=FALSE, VLOOKUP($G142,'Dades 2'!$I$12:$P$107,6,FALSE),IF(ISERROR(VLOOKUP($G142,CCTV!$I$12:$P$97,6,FALSE))=FALSE, VLOOKUP($G142,CCTV!$I$12:$P$97,6,FALSE),"?"))))</f>
        <v>?</v>
      </c>
    </row>
    <row r="143" spans="1:13" ht="14.1" customHeight="1">
      <c r="A143" s="69"/>
      <c r="B143" s="70"/>
      <c r="C143" s="70"/>
      <c r="D143" s="71"/>
      <c r="E143" s="42">
        <v>1</v>
      </c>
      <c r="F143" s="43">
        <v>10</v>
      </c>
      <c r="G143" s="34" t="s">
        <v>118</v>
      </c>
      <c r="H143" s="35" t="str">
        <f>IF(ISERROR(VLOOKUP($G143,Xarxa!$I$12:$P$100,2,FALSE))=FALSE, VLOOKUP($G143,Xarxa!$I$12:$P$100,2,FALSE),IF(ISERROR(VLOOKUP($G143,'Dades 1'!$I$12:$P$115,2,FALSE))=FALSE, VLOOKUP($G143,'Dades 1'!$I$12:$P$115,2,FALSE),IF(ISERROR(VLOOKUP($G143,'Dades 2'!$I$12:$P$107,2,FALSE))=FALSE, VLOOKUP($G143,'Dades 2'!$I$12:$P$107,2,FALSE),IF(ISERROR(VLOOKUP($G143,CCTV!$I$12:$P$97,2,FALSE))=FALSE, VLOOKUP($G143,CCTV!$I$12:$P$97,2,FALSE),"?"))))</f>
        <v>?</v>
      </c>
      <c r="I143" s="35" t="str">
        <f>IF(ISERROR(VLOOKUP($G143,Xarxa!$I$12:$P$100,3,FALSE))=FALSE, VLOOKUP($G143,Xarxa!$I$12:$P$100,3,FALSE),IF(ISERROR(VLOOKUP($G143,'Dades 1'!$I$12:$P$115,3,FALSE))=FALSE, VLOOKUP($G143,'Dades 1'!$I$12:$P$115,3,FALSE),IF(ISERROR(VLOOKUP($G143,'Dades 2'!$I$12:$P$107,3,FALSE))=FALSE, VLOOKUP($G143,'Dades 2'!$I$12:$P$107,3,FALSE),IF(ISERROR(VLOOKUP($G143,CCTV!$I$12:$P$97,3,FALSE))=FALSE, VLOOKUP($G143,CCTV!$I$12:$P$97,3,FALSE),"?"))))</f>
        <v>?</v>
      </c>
      <c r="J143" s="35" t="str">
        <f>IF(ISERROR(VLOOKUP($G143,Xarxa!$I$12:$P$100,4,FALSE))=FALSE, VLOOKUP($G143,Xarxa!$I$12:$P$100,4,FALSE),IF(ISERROR(VLOOKUP($G143,'Dades 1'!$I$12:$P$115,4,FALSE))=FALSE, VLOOKUP($G143,'Dades 1'!$I$12:$P$115,4,FALSE),IF(ISERROR(VLOOKUP($G143,'Dades 2'!$I$12:$P$107,4,FALSE))=FALSE, VLOOKUP($G143,'Dades 2'!$I$12:$P$107,4,FALSE),IF(ISERROR(VLOOKUP($G143,CCTV!$I$12:$P$97,4,FALSE))=FALSE, VLOOKUP($G143,CCTV!$I$12:$P$97,4,FALSE),"?"))))</f>
        <v>?</v>
      </c>
      <c r="K143" s="35" t="str">
        <f>IF(ISERROR(VLOOKUP($G143,Xarxa!$I$12:$P$100,5,FALSE))=FALSE, VLOOKUP($G143,Xarxa!$I$12:$P$100,5,FALSE),IF(ISERROR(VLOOKUP($G143,'Dades 1'!$I$12:$P$115,5,FALSE))=FALSE, VLOOKUP($G143,'Dades 1'!$I$12:$P$115,5,FALSE),IF(ISERROR(VLOOKUP($G143,'Dades 2'!$I$12:$P$107,5,FALSE))=FALSE, VLOOKUP($G143,'Dades 2'!$I$12:$P$107,5,FALSE),IF(ISERROR(VLOOKUP($G143,CCTV!$I$12:$P$97,5,FALSE))=FALSE, VLOOKUP($G143,CCTV!$I$12:$P$97,5,FALSE),"?"))))</f>
        <v>?</v>
      </c>
      <c r="L143" s="36" t="str">
        <f>IF(ISERROR(VLOOKUP($G143,Xarxa!$I$12:$P$100,6,FALSE))=FALSE, VLOOKUP($G143,Xarxa!$I$12:$P$100,6,FALSE),IF(ISERROR(VLOOKUP($G143,'Dades 1'!$I$12:$P$115,6,FALSE))=FALSE, VLOOKUP($G143,'Dades 1'!$I$12:$P$115,6,FALSE),IF(ISERROR(VLOOKUP($G143,'Dades 2'!$I$12:$P$107,6,FALSE))=FALSE, VLOOKUP($G143,'Dades 2'!$I$12:$P$107,6,FALSE),IF(ISERROR(VLOOKUP($G143,CCTV!$I$12:$P$97,6,FALSE))=FALSE, VLOOKUP($G143,CCTV!$I$12:$P$97,6,FALSE),"?"))))</f>
        <v>?</v>
      </c>
    </row>
    <row r="145" spans="1:13" ht="14.1" customHeight="1">
      <c r="A145" s="72" t="str">
        <f ca="1">INDIRECT(M145)</f>
        <v>Node Xarxa 44</v>
      </c>
      <c r="B145" s="73"/>
      <c r="C145" s="73"/>
      <c r="D145" s="73"/>
      <c r="E145" s="29" t="s">
        <v>114</v>
      </c>
      <c r="F145" s="29" t="s">
        <v>115</v>
      </c>
      <c r="G145" s="30" t="s">
        <v>116</v>
      </c>
      <c r="H145" s="31" t="s">
        <v>10</v>
      </c>
      <c r="I145" s="31" t="s">
        <v>11</v>
      </c>
      <c r="J145" s="31" t="s">
        <v>12</v>
      </c>
      <c r="K145" s="31" t="s">
        <v>13</v>
      </c>
      <c r="L145" s="29" t="s">
        <v>9</v>
      </c>
      <c r="M145" s="11" t="str">
        <f>CONCATENATE("Xarxa!I",RIGHT(M133,2)+1)</f>
        <v>Xarxa!I28</v>
      </c>
    </row>
    <row r="146" spans="1:13" ht="14.1" customHeight="1">
      <c r="A146" s="63"/>
      <c r="B146" s="64"/>
      <c r="C146" s="64"/>
      <c r="D146" s="65"/>
      <c r="E146" s="40">
        <v>1</v>
      </c>
      <c r="F146" s="41">
        <v>1</v>
      </c>
      <c r="G146" s="32" t="s">
        <v>118</v>
      </c>
      <c r="H146" s="32" t="str">
        <f>IF(ISERROR(VLOOKUP($G146,Xarxa!$I$12:$P$100,2,FALSE))=FALSE, VLOOKUP($G146,Xarxa!$I$12:$P$100,2,FALSE),IF(ISERROR(VLOOKUP($G146,'Dades 1'!$I$12:$P$115,2,FALSE))=FALSE, VLOOKUP($G146,'Dades 1'!$I$12:$P$115,2,FALSE),IF(ISERROR(VLOOKUP($G146,'Dades 2'!$I$12:$P$107,2,FALSE))=FALSE, VLOOKUP($G146,'Dades 2'!$I$12:$P$107,2,FALSE),IF(ISERROR(VLOOKUP($G146,CCTV!$I$12:$P$97,2,FALSE))=FALSE, VLOOKUP($G146,CCTV!$I$12:$P$97,2,FALSE),"?"))))</f>
        <v>?</v>
      </c>
      <c r="I146" s="32" t="str">
        <f>IF(ISERROR(VLOOKUP($G146,Xarxa!$I$12:$P$100,3,FALSE))=FALSE, VLOOKUP($G146,Xarxa!$I$12:$P$100,3,FALSE),IF(ISERROR(VLOOKUP($G146,'Dades 1'!$I$12:$P$115,3,FALSE))=FALSE, VLOOKUP($G146,'Dades 1'!$I$12:$P$115,3,FALSE),IF(ISERROR(VLOOKUP($G146,'Dades 2'!$I$12:$P$107,3,FALSE))=FALSE, VLOOKUP($G146,'Dades 2'!$I$12:$P$107,3,FALSE),IF(ISERROR(VLOOKUP($G146,CCTV!$I$12:$P$97,3,FALSE))=FALSE, VLOOKUP($G146,CCTV!$I$12:$P$97,3,FALSE),"?"))))</f>
        <v>?</v>
      </c>
      <c r="J146" s="32" t="str">
        <f>IF(ISERROR(VLOOKUP($G146,Xarxa!$I$12:$P$100,4,FALSE))=FALSE, VLOOKUP($G146,Xarxa!$I$12:$P$100,4,FALSE),IF(ISERROR(VLOOKUP($G146,'Dades 1'!$I$12:$P$115,4,FALSE))=FALSE, VLOOKUP($G146,'Dades 1'!$I$12:$P$115,4,FALSE),IF(ISERROR(VLOOKUP($G146,'Dades 2'!$I$12:$P$107,4,FALSE))=FALSE, VLOOKUP($G146,'Dades 2'!$I$12:$P$107,4,FALSE),IF(ISERROR(VLOOKUP($G146,CCTV!$I$12:$P$97,4,FALSE))=FALSE, VLOOKUP($G146,CCTV!$I$12:$P$97,4,FALSE),"?"))))</f>
        <v>?</v>
      </c>
      <c r="K146" s="32" t="str">
        <f>IF(ISERROR(VLOOKUP($G146,Xarxa!$I$12:$P$100,5,FALSE))=FALSE, VLOOKUP($G146,Xarxa!$I$12:$P$100,5,FALSE),IF(ISERROR(VLOOKUP($G146,'Dades 1'!$I$12:$P$115,5,FALSE))=FALSE, VLOOKUP($G146,'Dades 1'!$I$12:$P$115,5,FALSE),IF(ISERROR(VLOOKUP($G146,'Dades 2'!$I$12:$P$107,5,FALSE))=FALSE, VLOOKUP($G146,'Dades 2'!$I$12:$P$107,5,FALSE),IF(ISERROR(VLOOKUP($G146,CCTV!$I$12:$P$97,5,FALSE))=FALSE, VLOOKUP($G146,CCTV!$I$12:$P$97,5,FALSE),"?"))))</f>
        <v>?</v>
      </c>
      <c r="L146" s="33" t="str">
        <f>IF(ISERROR(VLOOKUP($G146,Xarxa!$I$12:$P$100,6,FALSE))=FALSE, VLOOKUP($G146,Xarxa!$I$12:$P$100,6,FALSE),IF(ISERROR(VLOOKUP($G146,'Dades 1'!$I$12:$P$115,6,FALSE))=FALSE, VLOOKUP($G146,'Dades 1'!$I$12:$P$115,6,FALSE),IF(ISERROR(VLOOKUP($G146,'Dades 2'!$I$12:$P$107,6,FALSE))=FALSE, VLOOKUP($G146,'Dades 2'!$I$12:$P$107,6,FALSE),IF(ISERROR(VLOOKUP($G146,CCTV!$I$12:$P$97,6,FALSE))=FALSE, VLOOKUP($G146,CCTV!$I$12:$P$97,6,FALSE),"?"))))</f>
        <v>?</v>
      </c>
    </row>
    <row r="147" spans="1:13" ht="14.1" customHeight="1">
      <c r="A147" s="66"/>
      <c r="B147" s="67"/>
      <c r="C147" s="67"/>
      <c r="D147" s="68"/>
      <c r="E147" s="42">
        <v>1</v>
      </c>
      <c r="F147" s="43">
        <v>2</v>
      </c>
      <c r="G147" s="34" t="s">
        <v>118</v>
      </c>
      <c r="H147" s="35" t="str">
        <f>IF(ISERROR(VLOOKUP($G147,Xarxa!$I$12:$P$100,2,FALSE))=FALSE, VLOOKUP($G147,Xarxa!$I$12:$P$100,2,FALSE),IF(ISERROR(VLOOKUP($G147,'Dades 1'!$I$12:$P$115,2,FALSE))=FALSE, VLOOKUP($G147,'Dades 1'!$I$12:$P$115,2,FALSE),IF(ISERROR(VLOOKUP($G147,'Dades 2'!$I$12:$P$107,2,FALSE))=FALSE, VLOOKUP($G147,'Dades 2'!$I$12:$P$107,2,FALSE),IF(ISERROR(VLOOKUP($G147,CCTV!$I$12:$P$97,2,FALSE))=FALSE, VLOOKUP($G147,CCTV!$I$12:$P$97,2,FALSE),"?"))))</f>
        <v>?</v>
      </c>
      <c r="I147" s="35" t="str">
        <f>IF(ISERROR(VLOOKUP($G147,Xarxa!$I$12:$P$100,3,FALSE))=FALSE, VLOOKUP($G147,Xarxa!$I$12:$P$100,3,FALSE),IF(ISERROR(VLOOKUP($G147,'Dades 1'!$I$12:$P$115,3,FALSE))=FALSE, VLOOKUP($G147,'Dades 1'!$I$12:$P$115,3,FALSE),IF(ISERROR(VLOOKUP($G147,'Dades 2'!$I$12:$P$107,3,FALSE))=FALSE, VLOOKUP($G147,'Dades 2'!$I$12:$P$107,3,FALSE),IF(ISERROR(VLOOKUP($G147,CCTV!$I$12:$P$97,3,FALSE))=FALSE, VLOOKUP($G147,CCTV!$I$12:$P$97,3,FALSE),"?"))))</f>
        <v>?</v>
      </c>
      <c r="J147" s="35" t="str">
        <f>IF(ISERROR(VLOOKUP($G147,Xarxa!$I$12:$P$100,4,FALSE))=FALSE, VLOOKUP($G147,Xarxa!$I$12:$P$100,4,FALSE),IF(ISERROR(VLOOKUP($G147,'Dades 1'!$I$12:$P$115,4,FALSE))=FALSE, VLOOKUP($G147,'Dades 1'!$I$12:$P$115,4,FALSE),IF(ISERROR(VLOOKUP($G147,'Dades 2'!$I$12:$P$107,4,FALSE))=FALSE, VLOOKUP($G147,'Dades 2'!$I$12:$P$107,4,FALSE),IF(ISERROR(VLOOKUP($G147,CCTV!$I$12:$P$97,4,FALSE))=FALSE, VLOOKUP($G147,CCTV!$I$12:$P$97,4,FALSE),"?"))))</f>
        <v>?</v>
      </c>
      <c r="K147" s="35" t="str">
        <f>IF(ISERROR(VLOOKUP($G147,Xarxa!$I$12:$P$100,5,FALSE))=FALSE, VLOOKUP($G147,Xarxa!$I$12:$P$100,5,FALSE),IF(ISERROR(VLOOKUP($G147,'Dades 1'!$I$12:$P$115,5,FALSE))=FALSE, VLOOKUP($G147,'Dades 1'!$I$12:$P$115,5,FALSE),IF(ISERROR(VLOOKUP($G147,'Dades 2'!$I$12:$P$107,5,FALSE))=FALSE, VLOOKUP($G147,'Dades 2'!$I$12:$P$107,5,FALSE),IF(ISERROR(VLOOKUP($G147,CCTV!$I$12:$P$97,5,FALSE))=FALSE, VLOOKUP($G147,CCTV!$I$12:$P$97,5,FALSE),"?"))))</f>
        <v>?</v>
      </c>
      <c r="L147" s="36" t="str">
        <f>IF(ISERROR(VLOOKUP($G147,Xarxa!$I$12:$P$100,6,FALSE))=FALSE, VLOOKUP($G147,Xarxa!$I$12:$P$100,6,FALSE),IF(ISERROR(VLOOKUP($G147,'Dades 1'!$I$12:$P$115,6,FALSE))=FALSE, VLOOKUP($G147,'Dades 1'!$I$12:$P$115,6,FALSE),IF(ISERROR(VLOOKUP($G147,'Dades 2'!$I$12:$P$107,6,FALSE))=FALSE, VLOOKUP($G147,'Dades 2'!$I$12:$P$107,6,FALSE),IF(ISERROR(VLOOKUP($G147,CCTV!$I$12:$P$97,6,FALSE))=FALSE, VLOOKUP($G147,CCTV!$I$12:$P$97,6,FALSE),"?"))))</f>
        <v>?</v>
      </c>
    </row>
    <row r="148" spans="1:13" ht="14.1" customHeight="1">
      <c r="A148" s="66"/>
      <c r="B148" s="67"/>
      <c r="C148" s="67"/>
      <c r="D148" s="68"/>
      <c r="E148" s="40">
        <v>1</v>
      </c>
      <c r="F148" s="41">
        <v>3</v>
      </c>
      <c r="G148" s="37" t="s">
        <v>70</v>
      </c>
      <c r="H148" s="32" t="str">
        <f>IF(ISERROR(VLOOKUP($G148,Xarxa!$I$12:$P$100,2,FALSE))=FALSE, VLOOKUP($G148,Xarxa!$I$12:$P$100,2,FALSE),IF(ISERROR(VLOOKUP($G148,'Dades 1'!$I$12:$P$115,2,FALSE))=FALSE, VLOOKUP($G148,'Dades 1'!$I$12:$P$115,2,FALSE),IF(ISERROR(VLOOKUP($G148,'Dades 2'!$I$12:$P$107,2,FALSE))=FALSE, VLOOKUP($G148,'Dades 2'!$I$12:$P$107,2,FALSE),IF(ISERROR(VLOOKUP($G148,CCTV!$I$12:$P$97,2,FALSE))=FALSE, VLOOKUP($G148,CCTV!$I$12:$P$97,2,FALSE),"?"))))</f>
        <v>10.137.238.217</v>
      </c>
      <c r="I148" s="32" t="str">
        <f>IF(ISERROR(VLOOKUP($G148,Xarxa!$I$12:$P$100,3,FALSE))=FALSE, VLOOKUP($G148,Xarxa!$I$12:$P$100,3,FALSE),IF(ISERROR(VLOOKUP($G148,'Dades 1'!$I$12:$P$115,3,FALSE))=FALSE, VLOOKUP($G148,'Dades 1'!$I$12:$P$115,3,FALSE),IF(ISERROR(VLOOKUP($G148,'Dades 2'!$I$12:$P$107,3,FALSE))=FALSE, VLOOKUP($G148,'Dades 2'!$I$12:$P$107,3,FALSE),IF(ISERROR(VLOOKUP($G148,CCTV!$I$12:$P$97,3,FALSE))=FALSE, VLOOKUP($G148,CCTV!$I$12:$P$97,3,FALSE),"?"))))</f>
        <v>255.255.255.224</v>
      </c>
      <c r="J148" s="32" t="str">
        <f>IF(ISERROR(VLOOKUP($G148,Xarxa!$I$12:$P$100,4,FALSE))=FALSE, VLOOKUP($G148,Xarxa!$I$12:$P$100,4,FALSE),IF(ISERROR(VLOOKUP($G148,'Dades 1'!$I$12:$P$115,4,FALSE))=FALSE, VLOOKUP($G148,'Dades 1'!$I$12:$P$115,4,FALSE),IF(ISERROR(VLOOKUP($G148,'Dades 2'!$I$12:$P$107,4,FALSE))=FALSE, VLOOKUP($G148,'Dades 2'!$I$12:$P$107,4,FALSE),IF(ISERROR(VLOOKUP($G148,CCTV!$I$12:$P$97,4,FALSE))=FALSE, VLOOKUP($G148,CCTV!$I$12:$P$97,4,FALSE),"?"))))</f>
        <v>10.137.238.193</v>
      </c>
      <c r="K148" s="32" t="str">
        <f>IF(ISERROR(VLOOKUP($G148,Xarxa!$I$12:$P$100,5,FALSE))=FALSE, VLOOKUP($G148,Xarxa!$I$12:$P$100,5,FALSE),IF(ISERROR(VLOOKUP($G148,'Dades 1'!$I$12:$P$115,5,FALSE))=FALSE, VLOOKUP($G148,'Dades 1'!$I$12:$P$115,5,FALSE),IF(ISERROR(VLOOKUP($G148,'Dades 2'!$I$12:$P$107,5,FALSE))=FALSE, VLOOKUP($G148,'Dades 2'!$I$12:$P$107,5,FALSE),IF(ISERROR(VLOOKUP($G148,CCTV!$I$12:$P$97,5,FALSE))=FALSE, VLOOKUP($G148,CCTV!$I$12:$P$97,5,FALSE),"?"))))</f>
        <v>00-04-76-E9-42-12</v>
      </c>
      <c r="L148" s="33">
        <f>IF(ISERROR(VLOOKUP($G148,Xarxa!$I$12:$P$100,6,FALSE))=FALSE, VLOOKUP($G148,Xarxa!$I$12:$P$100,6,FALSE),IF(ISERROR(VLOOKUP($G148,'Dades 1'!$I$12:$P$115,6,FALSE))=FALSE, VLOOKUP($G148,'Dades 1'!$I$12:$P$115,6,FALSE),IF(ISERROR(VLOOKUP($G148,'Dades 2'!$I$12:$P$107,6,FALSE))=FALSE, VLOOKUP($G148,'Dades 2'!$I$12:$P$107,6,FALSE),IF(ISERROR(VLOOKUP($G148,CCTV!$I$12:$P$97,6,FALSE))=FALSE, VLOOKUP($G148,CCTV!$I$12:$P$97,6,FALSE),"?"))))</f>
        <v>22</v>
      </c>
    </row>
    <row r="149" spans="1:13" ht="14.1" customHeight="1">
      <c r="A149" s="66"/>
      <c r="B149" s="67"/>
      <c r="C149" s="67"/>
      <c r="D149" s="68"/>
      <c r="E149" s="44">
        <v>1</v>
      </c>
      <c r="F149" s="45">
        <v>4</v>
      </c>
      <c r="G149" s="37" t="s">
        <v>100</v>
      </c>
      <c r="H149" s="32" t="str">
        <f>IF(ISERROR(VLOOKUP($G149,Xarxa!$I$12:$P$100,2,FALSE))=FALSE, VLOOKUP($G149,Xarxa!$I$12:$P$100,2,FALSE),IF(ISERROR(VLOOKUP($G149,'Dades 1'!$I$12:$P$115,2,FALSE))=FALSE, VLOOKUP($G149,'Dades 1'!$I$12:$P$115,2,FALSE),IF(ISERROR(VLOOKUP($G149,'Dades 2'!$I$12:$P$107,2,FALSE))=FALSE, VLOOKUP($G149,'Dades 2'!$I$12:$P$107,2,FALSE),IF(ISERROR(VLOOKUP($G149,CCTV!$I$12:$P$97,2,FALSE))=FALSE, VLOOKUP($G149,CCTV!$I$12:$P$97,2,FALSE),"?"))))</f>
        <v>10.137.239.217</v>
      </c>
      <c r="I149" s="32" t="str">
        <f>IF(ISERROR(VLOOKUP($G149,Xarxa!$I$12:$P$100,3,FALSE))=FALSE, VLOOKUP($G149,Xarxa!$I$12:$P$100,3,FALSE),IF(ISERROR(VLOOKUP($G149,'Dades 1'!$I$12:$P$115,3,FALSE))=FALSE, VLOOKUP($G149,'Dades 1'!$I$12:$P$115,3,FALSE),IF(ISERROR(VLOOKUP($G149,'Dades 2'!$I$12:$P$107,3,FALSE))=FALSE, VLOOKUP($G149,'Dades 2'!$I$12:$P$107,3,FALSE),IF(ISERROR(VLOOKUP($G149,CCTV!$I$12:$P$97,3,FALSE))=FALSE, VLOOKUP($G149,CCTV!$I$12:$P$97,3,FALSE),"?"))))</f>
        <v>255.255.255.224</v>
      </c>
      <c r="J149" s="32" t="str">
        <f>IF(ISERROR(VLOOKUP($G149,Xarxa!$I$12:$P$100,4,FALSE))=FALSE, VLOOKUP($G149,Xarxa!$I$12:$P$100,4,FALSE),IF(ISERROR(VLOOKUP($G149,'Dades 1'!$I$12:$P$115,4,FALSE))=FALSE, VLOOKUP($G149,'Dades 1'!$I$12:$P$115,4,FALSE),IF(ISERROR(VLOOKUP($G149,'Dades 2'!$I$12:$P$107,4,FALSE))=FALSE, VLOOKUP($G149,'Dades 2'!$I$12:$P$107,4,FALSE),IF(ISERROR(VLOOKUP($G149,CCTV!$I$12:$P$97,4,FALSE))=FALSE, VLOOKUP($G149,CCTV!$I$12:$P$97,4,FALSE),"?"))))</f>
        <v>10.137.239.193</v>
      </c>
      <c r="K149" s="32" t="str">
        <f>IF(ISERROR(VLOOKUP($G149,Xarxa!$I$12:$P$100,5,FALSE))=FALSE, VLOOKUP($G149,Xarxa!$I$12:$P$100,5,FALSE),IF(ISERROR(VLOOKUP($G149,'Dades 1'!$I$12:$P$115,5,FALSE))=FALSE, VLOOKUP($G149,'Dades 1'!$I$12:$P$115,5,FALSE),IF(ISERROR(VLOOKUP($G149,'Dades 2'!$I$12:$P$107,5,FALSE))=FALSE, VLOOKUP($G149,'Dades 2'!$I$12:$P$107,5,FALSE),IF(ISERROR(VLOOKUP($G149,CCTV!$I$12:$P$97,5,FALSE))=FALSE, VLOOKUP($G149,CCTV!$I$12:$P$97,5,FALSE),"?"))))</f>
        <v>00-04-76-E9-47-F7</v>
      </c>
      <c r="L149" s="33">
        <f>IF(ISERROR(VLOOKUP($G149,Xarxa!$I$12:$P$100,6,FALSE))=FALSE, VLOOKUP($G149,Xarxa!$I$12:$P$100,6,FALSE),IF(ISERROR(VLOOKUP($G149,'Dades 1'!$I$12:$P$115,6,FALSE))=FALSE, VLOOKUP($G149,'Dades 1'!$I$12:$P$115,6,FALSE),IF(ISERROR(VLOOKUP($G149,'Dades 2'!$I$12:$P$107,6,FALSE))=FALSE, VLOOKUP($G149,'Dades 2'!$I$12:$P$107,6,FALSE),IF(ISERROR(VLOOKUP($G149,CCTV!$I$12:$P$97,6,FALSE))=FALSE, VLOOKUP($G149,CCTV!$I$12:$P$97,6,FALSE),"?"))))</f>
        <v>32</v>
      </c>
    </row>
    <row r="150" spans="1:13" ht="14.1" customHeight="1">
      <c r="A150" s="66"/>
      <c r="B150" s="67"/>
      <c r="C150" s="67"/>
      <c r="D150" s="68"/>
      <c r="E150" s="44">
        <v>1</v>
      </c>
      <c r="F150" s="45">
        <v>5</v>
      </c>
      <c r="G150" s="7" t="s">
        <v>112</v>
      </c>
      <c r="H150" s="32" t="str">
        <f>IF(ISERROR(VLOOKUP($G150,Xarxa!$I$12:$P$100,2,FALSE))=FALSE, VLOOKUP($G150,Xarxa!$I$12:$P$100,2,FALSE),IF(ISERROR(VLOOKUP($G150,'Dades 1'!$I$12:$P$115,2,FALSE))=FALSE, VLOOKUP($G150,'Dades 1'!$I$12:$P$115,2,FALSE),IF(ISERROR(VLOOKUP($G150,'Dades 2'!$I$12:$P$107,2,FALSE))=FALSE, VLOOKUP($G150,'Dades 2'!$I$12:$P$107,2,FALSE),IF(ISERROR(VLOOKUP($G150,CCTV!$I$12:$P$97,2,FALSE))=FALSE, VLOOKUP($G150,CCTV!$I$12:$P$97,2,FALSE),"?"))))</f>
        <v>10.137.239.233</v>
      </c>
      <c r="I150" s="32" t="str">
        <f>IF(ISERROR(VLOOKUP($G150,Xarxa!$I$12:$P$100,3,FALSE))=FALSE, VLOOKUP($G150,Xarxa!$I$12:$P$100,3,FALSE),IF(ISERROR(VLOOKUP($G150,'Dades 1'!$I$12:$P$115,3,FALSE))=FALSE, VLOOKUP($G150,'Dades 1'!$I$12:$P$115,3,FALSE),IF(ISERROR(VLOOKUP($G150,'Dades 2'!$I$12:$P$107,3,FALSE))=FALSE, VLOOKUP($G150,'Dades 2'!$I$12:$P$107,3,FALSE),IF(ISERROR(VLOOKUP($G150,CCTV!$I$12:$P$97,3,FALSE))=FALSE, VLOOKUP($G150,CCTV!$I$12:$P$97,3,FALSE),"?"))))</f>
        <v>255.255.255.224</v>
      </c>
      <c r="J150" s="32" t="str">
        <f>IF(ISERROR(VLOOKUP($G150,Xarxa!$I$12:$P$100,4,FALSE))=FALSE, VLOOKUP($G150,Xarxa!$I$12:$P$100,4,FALSE),IF(ISERROR(VLOOKUP($G150,'Dades 1'!$I$12:$P$115,4,FALSE))=FALSE, VLOOKUP($G150,'Dades 1'!$I$12:$P$115,4,FALSE),IF(ISERROR(VLOOKUP($G150,'Dades 2'!$I$12:$P$107,4,FALSE))=FALSE, VLOOKUP($G150,'Dades 2'!$I$12:$P$107,4,FALSE),IF(ISERROR(VLOOKUP($G150,CCTV!$I$12:$P$97,4,FALSE))=FALSE, VLOOKUP($G150,CCTV!$I$12:$P$97,4,FALSE),"?"))))</f>
        <v>10.137.239.225</v>
      </c>
      <c r="K150" s="32" t="str">
        <f>IF(ISERROR(VLOOKUP($G150,Xarxa!$I$12:$P$100,5,FALSE))=FALSE, VLOOKUP($G150,Xarxa!$I$12:$P$100,5,FALSE),IF(ISERROR(VLOOKUP($G150,'Dades 1'!$I$12:$P$115,5,FALSE))=FALSE, VLOOKUP($G150,'Dades 1'!$I$12:$P$115,5,FALSE),IF(ISERROR(VLOOKUP($G150,'Dades 2'!$I$12:$P$107,5,FALSE))=FALSE, VLOOKUP($G150,'Dades 2'!$I$12:$P$107,5,FALSE),IF(ISERROR(VLOOKUP($G150,CCTV!$I$12:$P$97,5,FALSE))=FALSE, VLOOKUP($G150,CCTV!$I$12:$P$97,5,FALSE),"?"))))</f>
        <v>-</v>
      </c>
      <c r="L150" s="33">
        <f>IF(ISERROR(VLOOKUP($G150,Xarxa!$I$12:$P$100,6,FALSE))=FALSE, VLOOKUP($G150,Xarxa!$I$12:$P$100,6,FALSE),IF(ISERROR(VLOOKUP($G150,'Dades 1'!$I$12:$P$115,6,FALSE))=FALSE, VLOOKUP($G150,'Dades 1'!$I$12:$P$115,6,FALSE),IF(ISERROR(VLOOKUP($G150,'Dades 2'!$I$12:$P$107,6,FALSE))=FALSE, VLOOKUP($G150,'Dades 2'!$I$12:$P$107,6,FALSE),IF(ISERROR(VLOOKUP($G150,CCTV!$I$12:$P$97,6,FALSE))=FALSE, VLOOKUP($G150,CCTV!$I$12:$P$97,6,FALSE),"?"))))</f>
        <v>42</v>
      </c>
    </row>
    <row r="151" spans="1:13" ht="14.1" customHeight="1">
      <c r="A151" s="66"/>
      <c r="B151" s="67"/>
      <c r="C151" s="67"/>
      <c r="D151" s="68"/>
      <c r="E151" s="44">
        <v>1</v>
      </c>
      <c r="F151" s="45">
        <v>6</v>
      </c>
      <c r="G151" s="37" t="s">
        <v>120</v>
      </c>
      <c r="H151" s="32" t="str">
        <f>IF(ISERROR(VLOOKUP($G151,Xarxa!$I$12:$P$100,2,FALSE))=FALSE, VLOOKUP($G151,Xarxa!$I$12:$P$100,2,FALSE),IF(ISERROR(VLOOKUP($G151,'Dades 1'!$I$12:$P$115,2,FALSE))=FALSE, VLOOKUP($G151,'Dades 1'!$I$12:$P$115,2,FALSE),IF(ISERROR(VLOOKUP($G151,'Dades 2'!$I$12:$P$107,2,FALSE))=FALSE, VLOOKUP($G151,'Dades 2'!$I$12:$P$107,2,FALSE),IF(ISERROR(VLOOKUP($G151,CCTV!$I$12:$P$97,2,FALSE))=FALSE, VLOOKUP($G151,CCTV!$I$12:$P$97,2,FALSE),"?"))))</f>
        <v>?</v>
      </c>
      <c r="I151" s="32" t="str">
        <f>IF(ISERROR(VLOOKUP($G151,Xarxa!$I$12:$P$100,3,FALSE))=FALSE, VLOOKUP($G151,Xarxa!$I$12:$P$100,3,FALSE),IF(ISERROR(VLOOKUP($G151,'Dades 1'!$I$12:$P$115,3,FALSE))=FALSE, VLOOKUP($G151,'Dades 1'!$I$12:$P$115,3,FALSE),IF(ISERROR(VLOOKUP($G151,'Dades 2'!$I$12:$P$107,3,FALSE))=FALSE, VLOOKUP($G151,'Dades 2'!$I$12:$P$107,3,FALSE),IF(ISERROR(VLOOKUP($G151,CCTV!$I$12:$P$97,3,FALSE))=FALSE, VLOOKUP($G151,CCTV!$I$12:$P$97,3,FALSE),"?"))))</f>
        <v>?</v>
      </c>
      <c r="J151" s="32" t="str">
        <f>IF(ISERROR(VLOOKUP($G151,Xarxa!$I$12:$P$100,4,FALSE))=FALSE, VLOOKUP($G151,Xarxa!$I$12:$P$100,4,FALSE),IF(ISERROR(VLOOKUP($G151,'Dades 1'!$I$12:$P$115,4,FALSE))=FALSE, VLOOKUP($G151,'Dades 1'!$I$12:$P$115,4,FALSE),IF(ISERROR(VLOOKUP($G151,'Dades 2'!$I$12:$P$107,4,FALSE))=FALSE, VLOOKUP($G151,'Dades 2'!$I$12:$P$107,4,FALSE),IF(ISERROR(VLOOKUP($G151,CCTV!$I$12:$P$97,4,FALSE))=FALSE, VLOOKUP($G151,CCTV!$I$12:$P$97,4,FALSE),"?"))))</f>
        <v>?</v>
      </c>
      <c r="K151" s="32" t="str">
        <f>IF(ISERROR(VLOOKUP($G151,Xarxa!$I$12:$P$100,5,FALSE))=FALSE, VLOOKUP($G151,Xarxa!$I$12:$P$100,5,FALSE),IF(ISERROR(VLOOKUP($G151,'Dades 1'!$I$12:$P$115,5,FALSE))=FALSE, VLOOKUP($G151,'Dades 1'!$I$12:$P$115,5,FALSE),IF(ISERROR(VLOOKUP($G151,'Dades 2'!$I$12:$P$107,5,FALSE))=FALSE, VLOOKUP($G151,'Dades 2'!$I$12:$P$107,5,FALSE),IF(ISERROR(VLOOKUP($G151,CCTV!$I$12:$P$97,5,FALSE))=FALSE, VLOOKUP($G151,CCTV!$I$12:$P$97,5,FALSE),"?"))))</f>
        <v>?</v>
      </c>
      <c r="L151" s="33" t="str">
        <f>IF(ISERROR(VLOOKUP($G151,Xarxa!$I$12:$P$100,6,FALSE))=FALSE, VLOOKUP($G151,Xarxa!$I$12:$P$100,6,FALSE),IF(ISERROR(VLOOKUP($G151,'Dades 1'!$I$12:$P$115,6,FALSE))=FALSE, VLOOKUP($G151,'Dades 1'!$I$12:$P$115,6,FALSE),IF(ISERROR(VLOOKUP($G151,'Dades 2'!$I$12:$P$107,6,FALSE))=FALSE, VLOOKUP($G151,'Dades 2'!$I$12:$P$107,6,FALSE),IF(ISERROR(VLOOKUP($G151,CCTV!$I$12:$P$97,6,FALSE))=FALSE, VLOOKUP($G151,CCTV!$I$12:$P$97,6,FALSE),"?"))))</f>
        <v>?</v>
      </c>
    </row>
    <row r="152" spans="1:13" ht="14.1" customHeight="1">
      <c r="A152" s="66"/>
      <c r="B152" s="67"/>
      <c r="C152" s="67"/>
      <c r="D152" s="68"/>
      <c r="E152" s="44">
        <v>1</v>
      </c>
      <c r="F152" s="45">
        <v>7</v>
      </c>
      <c r="G152" s="38" t="s">
        <v>102</v>
      </c>
      <c r="H152" s="32" t="str">
        <f>IF(ISERROR(VLOOKUP($G152,Xarxa!$I$12:$P$100,2,FALSE))=FALSE, VLOOKUP($G152,Xarxa!$I$12:$P$100,2,FALSE),IF(ISERROR(VLOOKUP($G152,'Dades 1'!$I$12:$P$115,2,FALSE))=FALSE, VLOOKUP($G152,'Dades 1'!$I$12:$P$115,2,FALSE),IF(ISERROR(VLOOKUP($G152,'Dades 2'!$I$12:$P$107,2,FALSE))=FALSE, VLOOKUP($G152,'Dades 2'!$I$12:$P$107,2,FALSE),IF(ISERROR(VLOOKUP($G152,CCTV!$I$12:$P$97,2,FALSE))=FALSE, VLOOKUP($G152,CCTV!$I$12:$P$97,2,FALSE),"?"))))</f>
        <v>10.137.239.220</v>
      </c>
      <c r="I152" s="32" t="str">
        <f>IF(ISERROR(VLOOKUP($G152,Xarxa!$I$12:$P$100,3,FALSE))=FALSE, VLOOKUP($G152,Xarxa!$I$12:$P$100,3,FALSE),IF(ISERROR(VLOOKUP($G152,'Dades 1'!$I$12:$P$115,3,FALSE))=FALSE, VLOOKUP($G152,'Dades 1'!$I$12:$P$115,3,FALSE),IF(ISERROR(VLOOKUP($G152,'Dades 2'!$I$12:$P$107,3,FALSE))=FALSE, VLOOKUP($G152,'Dades 2'!$I$12:$P$107,3,FALSE),IF(ISERROR(VLOOKUP($G152,CCTV!$I$12:$P$97,3,FALSE))=FALSE, VLOOKUP($G152,CCTV!$I$12:$P$97,3,FALSE),"?"))))</f>
        <v>255.255.255.224</v>
      </c>
      <c r="J152" s="32" t="str">
        <f>IF(ISERROR(VLOOKUP($G152,Xarxa!$I$12:$P$100,4,FALSE))=FALSE, VLOOKUP($G152,Xarxa!$I$12:$P$100,4,FALSE),IF(ISERROR(VLOOKUP($G152,'Dades 1'!$I$12:$P$115,4,FALSE))=FALSE, VLOOKUP($G152,'Dades 1'!$I$12:$P$115,4,FALSE),IF(ISERROR(VLOOKUP($G152,'Dades 2'!$I$12:$P$107,4,FALSE))=FALSE, VLOOKUP($G152,'Dades 2'!$I$12:$P$107,4,FALSE),IF(ISERROR(VLOOKUP($G152,CCTV!$I$12:$P$97,4,FALSE))=FALSE, VLOOKUP($G152,CCTV!$I$12:$P$97,4,FALSE),"?"))))</f>
        <v>10.137.239.193</v>
      </c>
      <c r="K152" s="32" t="str">
        <f>IF(ISERROR(VLOOKUP($G152,Xarxa!$I$12:$P$100,5,FALSE))=FALSE, VLOOKUP($G152,Xarxa!$I$12:$P$100,5,FALSE),IF(ISERROR(VLOOKUP($G152,'Dades 1'!$I$12:$P$115,5,FALSE))=FALSE, VLOOKUP($G152,'Dades 1'!$I$12:$P$115,5,FALSE),IF(ISERROR(VLOOKUP($G152,'Dades 2'!$I$12:$P$107,5,FALSE))=FALSE, VLOOKUP($G152,'Dades 2'!$I$12:$P$107,5,FALSE),IF(ISERROR(VLOOKUP($G152,CCTV!$I$12:$P$97,5,FALSE))=FALSE, VLOOKUP($G152,CCTV!$I$12:$P$97,5,FALSE),"?"))))</f>
        <v>00-00-26-00-00-69</v>
      </c>
      <c r="L152" s="33">
        <f>IF(ISERROR(VLOOKUP($G152,Xarxa!$I$12:$P$100,6,FALSE))=FALSE, VLOOKUP($G152,Xarxa!$I$12:$P$100,6,FALSE),IF(ISERROR(VLOOKUP($G152,'Dades 1'!$I$12:$P$115,6,FALSE))=FALSE, VLOOKUP($G152,'Dades 1'!$I$12:$P$115,6,FALSE),IF(ISERROR(VLOOKUP($G152,'Dades 2'!$I$12:$P$107,6,FALSE))=FALSE, VLOOKUP($G152,'Dades 2'!$I$12:$P$107,6,FALSE),IF(ISERROR(VLOOKUP($G152,CCTV!$I$12:$P$97,6,FALSE))=FALSE, VLOOKUP($G152,CCTV!$I$12:$P$97,6,FALSE),"?"))))</f>
        <v>32</v>
      </c>
    </row>
    <row r="153" spans="1:13" ht="14.1" customHeight="1">
      <c r="A153" s="66"/>
      <c r="B153" s="67"/>
      <c r="C153" s="67"/>
      <c r="D153" s="68"/>
      <c r="E153" s="44">
        <v>1</v>
      </c>
      <c r="F153" s="45">
        <v>8</v>
      </c>
      <c r="G153" s="38" t="s">
        <v>104</v>
      </c>
      <c r="H153" s="32" t="str">
        <f>IF(ISERROR(VLOOKUP($G153,Xarxa!$I$12:$P$100,2,FALSE))=FALSE, VLOOKUP($G153,Xarxa!$I$12:$P$100,2,FALSE),IF(ISERROR(VLOOKUP($G153,'Dades 1'!$I$12:$P$115,2,FALSE))=FALSE, VLOOKUP($G153,'Dades 1'!$I$12:$P$115,2,FALSE),IF(ISERROR(VLOOKUP($G153,'Dades 2'!$I$12:$P$107,2,FALSE))=FALSE, VLOOKUP($G153,'Dades 2'!$I$12:$P$107,2,FALSE),IF(ISERROR(VLOOKUP($G153,CCTV!$I$12:$P$97,2,FALSE))=FALSE, VLOOKUP($G153,CCTV!$I$12:$P$97,2,FALSE),"?"))))</f>
        <v>10.137.239.221</v>
      </c>
      <c r="I153" s="32" t="str">
        <f>IF(ISERROR(VLOOKUP($G153,Xarxa!$I$12:$P$100,3,FALSE))=FALSE, VLOOKUP($G153,Xarxa!$I$12:$P$100,3,FALSE),IF(ISERROR(VLOOKUP($G153,'Dades 1'!$I$12:$P$115,3,FALSE))=FALSE, VLOOKUP($G153,'Dades 1'!$I$12:$P$115,3,FALSE),IF(ISERROR(VLOOKUP($G153,'Dades 2'!$I$12:$P$107,3,FALSE))=FALSE, VLOOKUP($G153,'Dades 2'!$I$12:$P$107,3,FALSE),IF(ISERROR(VLOOKUP($G153,CCTV!$I$12:$P$97,3,FALSE))=FALSE, VLOOKUP($G153,CCTV!$I$12:$P$97,3,FALSE),"?"))))</f>
        <v>255.255.255.224</v>
      </c>
      <c r="J153" s="32" t="str">
        <f>IF(ISERROR(VLOOKUP($G153,Xarxa!$I$12:$P$100,4,FALSE))=FALSE, VLOOKUP($G153,Xarxa!$I$12:$P$100,4,FALSE),IF(ISERROR(VLOOKUP($G153,'Dades 1'!$I$12:$P$115,4,FALSE))=FALSE, VLOOKUP($G153,'Dades 1'!$I$12:$P$115,4,FALSE),IF(ISERROR(VLOOKUP($G153,'Dades 2'!$I$12:$P$107,4,FALSE))=FALSE, VLOOKUP($G153,'Dades 2'!$I$12:$P$107,4,FALSE),IF(ISERROR(VLOOKUP($G153,CCTV!$I$12:$P$97,4,FALSE))=FALSE, VLOOKUP($G153,CCTV!$I$12:$P$97,4,FALSE),"?"))))</f>
        <v>10.137.239.193</v>
      </c>
      <c r="K153" s="32" t="str">
        <f>IF(ISERROR(VLOOKUP($G153,Xarxa!$I$12:$P$100,5,FALSE))=FALSE, VLOOKUP($G153,Xarxa!$I$12:$P$100,5,FALSE),IF(ISERROR(VLOOKUP($G153,'Dades 1'!$I$12:$P$115,5,FALSE))=FALSE, VLOOKUP($G153,'Dades 1'!$I$12:$P$115,5,FALSE),IF(ISERROR(VLOOKUP($G153,'Dades 2'!$I$12:$P$107,5,FALSE))=FALSE, VLOOKUP($G153,'Dades 2'!$I$12:$P$107,5,FALSE),IF(ISERROR(VLOOKUP($G153,CCTV!$I$12:$P$97,5,FALSE))=FALSE, VLOOKUP($G153,CCTV!$I$12:$P$97,5,FALSE),"?"))))</f>
        <v>00:00:26:00:00-70</v>
      </c>
      <c r="L153" s="33">
        <f>IF(ISERROR(VLOOKUP($G153,Xarxa!$I$12:$P$100,6,FALSE))=FALSE, VLOOKUP($G153,Xarxa!$I$12:$P$100,6,FALSE),IF(ISERROR(VLOOKUP($G153,'Dades 1'!$I$12:$P$115,6,FALSE))=FALSE, VLOOKUP($G153,'Dades 1'!$I$12:$P$115,6,FALSE),IF(ISERROR(VLOOKUP($G153,'Dades 2'!$I$12:$P$107,6,FALSE))=FALSE, VLOOKUP($G153,'Dades 2'!$I$12:$P$107,6,FALSE),IF(ISERROR(VLOOKUP($G153,CCTV!$I$12:$P$97,6,FALSE))=FALSE, VLOOKUP($G153,CCTV!$I$12:$P$97,6,FALSE),"?"))))</f>
        <v>32</v>
      </c>
    </row>
    <row r="154" spans="1:13" ht="14.1" customHeight="1">
      <c r="A154" s="66"/>
      <c r="B154" s="67"/>
      <c r="C154" s="67"/>
      <c r="D154" s="68"/>
      <c r="E154" s="44">
        <v>1</v>
      </c>
      <c r="F154" s="45">
        <v>9</v>
      </c>
      <c r="G154" s="38" t="s">
        <v>118</v>
      </c>
      <c r="H154" s="32" t="str">
        <f>IF(ISERROR(VLOOKUP($G154,Xarxa!$I$12:$P$100,2,FALSE))=FALSE, VLOOKUP($G154,Xarxa!$I$12:$P$100,2,FALSE),IF(ISERROR(VLOOKUP($G154,'Dades 1'!$I$12:$P$115,2,FALSE))=FALSE, VLOOKUP($G154,'Dades 1'!$I$12:$P$115,2,FALSE),IF(ISERROR(VLOOKUP($G154,'Dades 2'!$I$12:$P$107,2,FALSE))=FALSE, VLOOKUP($G154,'Dades 2'!$I$12:$P$107,2,FALSE),IF(ISERROR(VLOOKUP($G154,CCTV!$I$12:$P$97,2,FALSE))=FALSE, VLOOKUP($G154,CCTV!$I$12:$P$97,2,FALSE),"?"))))</f>
        <v>?</v>
      </c>
      <c r="I154" s="32" t="str">
        <f>IF(ISERROR(VLOOKUP($G154,Xarxa!$I$12:$P$100,3,FALSE))=FALSE, VLOOKUP($G154,Xarxa!$I$12:$P$100,3,FALSE),IF(ISERROR(VLOOKUP($G154,'Dades 1'!$I$12:$P$115,3,FALSE))=FALSE, VLOOKUP($G154,'Dades 1'!$I$12:$P$115,3,FALSE),IF(ISERROR(VLOOKUP($G154,'Dades 2'!$I$12:$P$107,3,FALSE))=FALSE, VLOOKUP($G154,'Dades 2'!$I$12:$P$107,3,FALSE),IF(ISERROR(VLOOKUP($G154,CCTV!$I$12:$P$97,3,FALSE))=FALSE, VLOOKUP($G154,CCTV!$I$12:$P$97,3,FALSE),"?"))))</f>
        <v>?</v>
      </c>
      <c r="J154" s="32" t="str">
        <f>IF(ISERROR(VLOOKUP($G154,Xarxa!$I$12:$P$100,4,FALSE))=FALSE, VLOOKUP($G154,Xarxa!$I$12:$P$100,4,FALSE),IF(ISERROR(VLOOKUP($G154,'Dades 1'!$I$12:$P$115,4,FALSE))=FALSE, VLOOKUP($G154,'Dades 1'!$I$12:$P$115,4,FALSE),IF(ISERROR(VLOOKUP($G154,'Dades 2'!$I$12:$P$107,4,FALSE))=FALSE, VLOOKUP($G154,'Dades 2'!$I$12:$P$107,4,FALSE),IF(ISERROR(VLOOKUP($G154,CCTV!$I$12:$P$97,4,FALSE))=FALSE, VLOOKUP($G154,CCTV!$I$12:$P$97,4,FALSE),"?"))))</f>
        <v>?</v>
      </c>
      <c r="K154" s="32" t="str">
        <f>IF(ISERROR(VLOOKUP($G154,Xarxa!$I$12:$P$100,5,FALSE))=FALSE, VLOOKUP($G154,Xarxa!$I$12:$P$100,5,FALSE),IF(ISERROR(VLOOKUP($G154,'Dades 1'!$I$12:$P$115,5,FALSE))=FALSE, VLOOKUP($G154,'Dades 1'!$I$12:$P$115,5,FALSE),IF(ISERROR(VLOOKUP($G154,'Dades 2'!$I$12:$P$107,5,FALSE))=FALSE, VLOOKUP($G154,'Dades 2'!$I$12:$P$107,5,FALSE),IF(ISERROR(VLOOKUP($G154,CCTV!$I$12:$P$97,5,FALSE))=FALSE, VLOOKUP($G154,CCTV!$I$12:$P$97,5,FALSE),"?"))))</f>
        <v>?</v>
      </c>
      <c r="L154" s="33" t="str">
        <f>IF(ISERROR(VLOOKUP($G154,Xarxa!$I$12:$P$100,6,FALSE))=FALSE, VLOOKUP($G154,Xarxa!$I$12:$P$100,6,FALSE),IF(ISERROR(VLOOKUP($G154,'Dades 1'!$I$12:$P$115,6,FALSE))=FALSE, VLOOKUP($G154,'Dades 1'!$I$12:$P$115,6,FALSE),IF(ISERROR(VLOOKUP($G154,'Dades 2'!$I$12:$P$107,6,FALSE))=FALSE, VLOOKUP($G154,'Dades 2'!$I$12:$P$107,6,FALSE),IF(ISERROR(VLOOKUP($G154,CCTV!$I$12:$P$97,6,FALSE))=FALSE, VLOOKUP($G154,CCTV!$I$12:$P$97,6,FALSE),"?"))))</f>
        <v>?</v>
      </c>
    </row>
    <row r="155" spans="1:13" ht="14.1" customHeight="1">
      <c r="A155" s="69"/>
      <c r="B155" s="70"/>
      <c r="C155" s="70"/>
      <c r="D155" s="71"/>
      <c r="E155" s="42">
        <v>1</v>
      </c>
      <c r="F155" s="43">
        <v>10</v>
      </c>
      <c r="G155" s="34" t="s">
        <v>118</v>
      </c>
      <c r="H155" s="35" t="str">
        <f>IF(ISERROR(VLOOKUP($G155,Xarxa!$I$12:$P$100,2,FALSE))=FALSE, VLOOKUP($G155,Xarxa!$I$12:$P$100,2,FALSE),IF(ISERROR(VLOOKUP($G155,'Dades 1'!$I$12:$P$115,2,FALSE))=FALSE, VLOOKUP($G155,'Dades 1'!$I$12:$P$115,2,FALSE),IF(ISERROR(VLOOKUP($G155,'Dades 2'!$I$12:$P$107,2,FALSE))=FALSE, VLOOKUP($G155,'Dades 2'!$I$12:$P$107,2,FALSE),IF(ISERROR(VLOOKUP($G155,CCTV!$I$12:$P$97,2,FALSE))=FALSE, VLOOKUP($G155,CCTV!$I$12:$P$97,2,FALSE),"?"))))</f>
        <v>?</v>
      </c>
      <c r="I155" s="35" t="str">
        <f>IF(ISERROR(VLOOKUP($G155,Xarxa!$I$12:$P$100,3,FALSE))=FALSE, VLOOKUP($G155,Xarxa!$I$12:$P$100,3,FALSE),IF(ISERROR(VLOOKUP($G155,'Dades 1'!$I$12:$P$115,3,FALSE))=FALSE, VLOOKUP($G155,'Dades 1'!$I$12:$P$115,3,FALSE),IF(ISERROR(VLOOKUP($G155,'Dades 2'!$I$12:$P$107,3,FALSE))=FALSE, VLOOKUP($G155,'Dades 2'!$I$12:$P$107,3,FALSE),IF(ISERROR(VLOOKUP($G155,CCTV!$I$12:$P$97,3,FALSE))=FALSE, VLOOKUP($G155,CCTV!$I$12:$P$97,3,FALSE),"?"))))</f>
        <v>?</v>
      </c>
      <c r="J155" s="35" t="str">
        <f>IF(ISERROR(VLOOKUP($G155,Xarxa!$I$12:$P$100,4,FALSE))=FALSE, VLOOKUP($G155,Xarxa!$I$12:$P$100,4,FALSE),IF(ISERROR(VLOOKUP($G155,'Dades 1'!$I$12:$P$115,4,FALSE))=FALSE, VLOOKUP($G155,'Dades 1'!$I$12:$P$115,4,FALSE),IF(ISERROR(VLOOKUP($G155,'Dades 2'!$I$12:$P$107,4,FALSE))=FALSE, VLOOKUP($G155,'Dades 2'!$I$12:$P$107,4,FALSE),IF(ISERROR(VLOOKUP($G155,CCTV!$I$12:$P$97,4,FALSE))=FALSE, VLOOKUP($G155,CCTV!$I$12:$P$97,4,FALSE),"?"))))</f>
        <v>?</v>
      </c>
      <c r="K155" s="35" t="str">
        <f>IF(ISERROR(VLOOKUP($G155,Xarxa!$I$12:$P$100,5,FALSE))=FALSE, VLOOKUP($G155,Xarxa!$I$12:$P$100,5,FALSE),IF(ISERROR(VLOOKUP($G155,'Dades 1'!$I$12:$P$115,5,FALSE))=FALSE, VLOOKUP($G155,'Dades 1'!$I$12:$P$115,5,FALSE),IF(ISERROR(VLOOKUP($G155,'Dades 2'!$I$12:$P$107,5,FALSE))=FALSE, VLOOKUP($G155,'Dades 2'!$I$12:$P$107,5,FALSE),IF(ISERROR(VLOOKUP($G155,CCTV!$I$12:$P$97,5,FALSE))=FALSE, VLOOKUP($G155,CCTV!$I$12:$P$97,5,FALSE),"?"))))</f>
        <v>?</v>
      </c>
      <c r="L155" s="36" t="str">
        <f>IF(ISERROR(VLOOKUP($G155,Xarxa!$I$12:$P$100,6,FALSE))=FALSE, VLOOKUP($G155,Xarxa!$I$12:$P$100,6,FALSE),IF(ISERROR(VLOOKUP($G155,'Dades 1'!$I$12:$P$115,6,FALSE))=FALSE, VLOOKUP($G155,'Dades 1'!$I$12:$P$115,6,FALSE),IF(ISERROR(VLOOKUP($G155,'Dades 2'!$I$12:$P$107,6,FALSE))=FALSE, VLOOKUP($G155,'Dades 2'!$I$12:$P$107,6,FALSE),IF(ISERROR(VLOOKUP($G155,CCTV!$I$12:$P$97,6,FALSE))=FALSE, VLOOKUP($G155,CCTV!$I$12:$P$97,6,FALSE),"?"))))</f>
        <v>?</v>
      </c>
    </row>
  </sheetData>
  <mergeCells count="28">
    <mergeCell ref="A1:J1"/>
    <mergeCell ref="K1:L1"/>
    <mergeCell ref="A4:D12"/>
    <mergeCell ref="A14:D14"/>
    <mergeCell ref="A3:D3"/>
    <mergeCell ref="A37:D37"/>
    <mergeCell ref="A73:D73"/>
    <mergeCell ref="A74:D83"/>
    <mergeCell ref="A15:D23"/>
    <mergeCell ref="A25:D25"/>
    <mergeCell ref="A38:D47"/>
    <mergeCell ref="A49:D49"/>
    <mergeCell ref="A50:D59"/>
    <mergeCell ref="A61:D61"/>
    <mergeCell ref="A26:D35"/>
    <mergeCell ref="A98:D107"/>
    <mergeCell ref="A62:D71"/>
    <mergeCell ref="A97:D97"/>
    <mergeCell ref="A85:D85"/>
    <mergeCell ref="A86:D95"/>
    <mergeCell ref="A146:D155"/>
    <mergeCell ref="A109:D109"/>
    <mergeCell ref="A110:D119"/>
    <mergeCell ref="A121:D121"/>
    <mergeCell ref="A122:D131"/>
    <mergeCell ref="A133:D133"/>
    <mergeCell ref="A134:D143"/>
    <mergeCell ref="A145:D145"/>
  </mergeCells>
  <phoneticPr fontId="0" type="noConversion"/>
  <pageMargins left="0.7" right="0.7" top="0.75" bottom="0.75" header="0.3" footer="0.3"/>
  <pageSetup paperSize="9" scale="63" orientation="portrait" horizontalDpi="4294967294" r:id="rId1"/>
  <rowBreaks count="1" manualBreakCount="1">
    <brk id="83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Corporation</dc:creator>
  <cp:keywords/>
  <dc:description/>
  <cp:lastModifiedBy>Alejandro Acuña</cp:lastModifiedBy>
  <cp:revision/>
  <dcterms:created xsi:type="dcterms:W3CDTF">1996-11-27T10:00:04Z</dcterms:created>
  <dcterms:modified xsi:type="dcterms:W3CDTF">2019-05-19T23:00:40Z</dcterms:modified>
  <cp:category/>
  <cp:contentStatus/>
</cp:coreProperties>
</file>